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326"/>
  <workbookPr filterPrivacy="1" codeName="ThisWorkbook" defaultThemeVersion="124226"/>
  <bookViews>
    <workbookView xWindow="0" yWindow="0" windowWidth="20496" windowHeight="7452" tabRatio="625"/>
  </bookViews>
  <sheets>
    <sheet name="Indicadores CT" sheetId="44" r:id="rId1"/>
    <sheet name="Descripción de la columna" sheetId="40" r:id="rId2"/>
    <sheet name="Días" sheetId="5" state="hidden" r:id="rId3"/>
  </sheets>
  <externalReferences>
    <externalReference r:id="rId4"/>
  </externalReferences>
  <definedNames>
    <definedName name="_xlnm._FilterDatabase" localSheetId="2" hidden="1">Días!$C$2:$H$367</definedName>
    <definedName name="_xlnm._FilterDatabase" localSheetId="0" hidden="1">'Indicadores CT'!#REF!</definedName>
    <definedName name="valResFin">'[1]Configuración y cálculos'!$C$19</definedName>
    <definedName name="valResInicio">'[1]Configuración y cálculos'!$C$18</definedName>
  </definedNames>
  <calcPr calcId="162913"/>
  <fileRecoveryPr autoRecover="0"/>
  <extLst>
    <ext xmlns:x15="http://schemas.microsoft.com/office/spreadsheetml/2010/11/main" uri="{FCE2AD5D-F65C-4FA6-A056-5C36A1767C68}">
      <x15:dataModel>
        <x15:modelTables>
          <x15:modelTable id="Rango-eb3b376d-e4c1-4efc-8187-3f9a3470b70f" name="Rango" connection="WorksheetConnection_SIOA!$E$5:$H$14"/>
        </x15:modelTables>
      </x15:dataModel>
    </ext>
  </extLst>
</workbook>
</file>

<file path=xl/calcChain.xml><?xml version="1.0" encoding="utf-8"?>
<calcChain xmlns="http://schemas.openxmlformats.org/spreadsheetml/2006/main">
  <c r="AB9" i="44" l="1"/>
  <c r="AC9" i="44"/>
  <c r="AB8" i="44"/>
  <c r="AC8" i="44"/>
  <c r="AB1" i="44"/>
  <c r="AE9" i="44" l="1"/>
  <c r="AF9" i="44" s="1"/>
  <c r="AG9" i="44" s="1"/>
  <c r="AE8" i="44"/>
  <c r="AF8" i="44" s="1"/>
  <c r="AG8" i="44" s="1"/>
  <c r="J65" i="5" l="1"/>
  <c r="G351" i="5"/>
  <c r="G352" i="5"/>
  <c r="G353" i="5"/>
  <c r="G354" i="5"/>
  <c r="G355" i="5"/>
  <c r="G356" i="5"/>
  <c r="G357" i="5"/>
  <c r="G358" i="5"/>
  <c r="G359" i="5"/>
  <c r="G360" i="5"/>
  <c r="G361" i="5"/>
  <c r="G362" i="5"/>
  <c r="G363" i="5"/>
  <c r="G364" i="5"/>
  <c r="G365" i="5"/>
  <c r="G366" i="5"/>
  <c r="G36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 i="5"/>
</calcChain>
</file>

<file path=xl/connections.xml><?xml version="1.0" encoding="utf-8"?>
<connections xmlns="http://schemas.openxmlformats.org/spreadsheetml/2006/main">
  <connection id="1" keepAlive="1" name="ThisWorkbookDataModel" description="Modelo de datos"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<sst xmlns="http://schemas.openxmlformats.org/spreadsheetml/2006/main" count="471" uniqueCount="98">
  <si>
    <t>Responsable</t>
  </si>
  <si>
    <t>Frecuencia</t>
  </si>
  <si>
    <t>Observaciones</t>
  </si>
  <si>
    <t>%</t>
  </si>
  <si>
    <t>No.</t>
  </si>
  <si>
    <t>Número del días</t>
  </si>
  <si>
    <t>Fecha</t>
  </si>
  <si>
    <t>Número de semana</t>
  </si>
  <si>
    <t>Días faltan</t>
  </si>
  <si>
    <t>miércoles</t>
  </si>
  <si>
    <t>jueves</t>
  </si>
  <si>
    <t>viernes</t>
  </si>
  <si>
    <t>sábado</t>
  </si>
  <si>
    <t>domingo</t>
  </si>
  <si>
    <t>lunes</t>
  </si>
  <si>
    <t>martes</t>
  </si>
  <si>
    <t>No</t>
  </si>
  <si>
    <t>Descripción de la Meta</t>
  </si>
  <si>
    <t>Cumplimiento</t>
  </si>
  <si>
    <t xml:space="preserve">Si </t>
  </si>
  <si>
    <t>Punto de Muestreo</t>
  </si>
  <si>
    <t>Registro</t>
  </si>
  <si>
    <t>Indicador</t>
  </si>
  <si>
    <t xml:space="preserve">Meta  mensual    </t>
  </si>
  <si>
    <t>Total</t>
  </si>
  <si>
    <t>Avance de cada actividad</t>
  </si>
  <si>
    <t>Tablero de control</t>
  </si>
  <si>
    <t>Meta de actividad anual</t>
  </si>
  <si>
    <t>Micro Grafico</t>
  </si>
  <si>
    <t>Meta Semanal</t>
  </si>
  <si>
    <t>Meta 
Anual</t>
  </si>
  <si>
    <t>Descripción</t>
  </si>
  <si>
    <t>Columna 1</t>
  </si>
  <si>
    <t>Columna 2</t>
  </si>
  <si>
    <t>Columna 3</t>
  </si>
  <si>
    <t>Columna 4</t>
  </si>
  <si>
    <t>Columna 5</t>
  </si>
  <si>
    <t>Columna 6</t>
  </si>
  <si>
    <t>Columna 7</t>
  </si>
  <si>
    <t>Columna 8</t>
  </si>
  <si>
    <t>Columna 9</t>
  </si>
  <si>
    <t>Columna 10</t>
  </si>
  <si>
    <t>Columna 11</t>
  </si>
  <si>
    <t>Columna 12</t>
  </si>
  <si>
    <t>Columna 13</t>
  </si>
  <si>
    <t>Columna 14</t>
  </si>
  <si>
    <t>Columna 15</t>
  </si>
  <si>
    <t>Columna 16</t>
  </si>
  <si>
    <t>Columna 17</t>
  </si>
  <si>
    <t>Columna 18</t>
  </si>
  <si>
    <t>Columna 19</t>
  </si>
  <si>
    <t>Parámetro de control</t>
  </si>
  <si>
    <t>Método o equipo de medición</t>
  </si>
  <si>
    <t>Metodología (Formula) Anual</t>
  </si>
  <si>
    <t>Registro Mes a Mes</t>
  </si>
  <si>
    <t>Columna</t>
  </si>
  <si>
    <t>Se ubica la frecuencia de aplicación, de la medida de manejo</t>
  </si>
  <si>
    <t>Parámetro de control, el cual describe como se medirá la mide la meta estimada</t>
  </si>
  <si>
    <t>Método o equipo de medición por el cual se mide la aplicación de la medida</t>
  </si>
  <si>
    <t>El lugar en el cual se realiza la verificación de la aplicación de la medida</t>
  </si>
  <si>
    <t>Registro de la información</t>
  </si>
  <si>
    <t>Unidad, bajo la cual se almacena el mencionado registro</t>
  </si>
  <si>
    <t>Meta Mensual: Valor esperado para el intervalo de tiempo</t>
  </si>
  <si>
    <t>En esta columna se ubica la sumatoria de las columnas 10 a la 19 y está permite medir los valores medidos de las metas del programa de manejo</t>
  </si>
  <si>
    <t>Se coloca el porcentaje de cumplimiento de la medida de manejo ambiental</t>
  </si>
  <si>
    <t>Observaciones del comportamiento del cumplimiento de la medida</t>
  </si>
  <si>
    <t>Indicador de seguimiento, el cual presenta la ecuación que realizara la evaluación de la efectividad de la medida, dado que la aplicación de la medida no asegura la efectividad de la misma con esta ecuación es posible, (se destaca que resultado positivo es aquel en el cual la implementación de la medida con base al resultado del equipo de muestreo presenta un comportamiento favorable que da cumplimiento a la meta para esa medida descrita en la columna 3.</t>
  </si>
  <si>
    <t>Cumplimiento. Esta columna se marca con una X según si la meta establecida en el programa de manejo ambiental se cumplió o no.</t>
  </si>
  <si>
    <t>Se ubican las actividades a desarrollar en el marco del proyecto</t>
  </si>
  <si>
    <t>Se ubica la descripción de la meta de aplicación de la actividad a Desarrollar</t>
  </si>
  <si>
    <t>Meta Semanal: Valor esperado para el intervalo de tiempo</t>
  </si>
  <si>
    <t>Meta Anual: Valor esperado para el intervalo de tiempo</t>
  </si>
  <si>
    <t>Unidad de medida</t>
  </si>
  <si>
    <t>Indicador de seguimiento</t>
  </si>
  <si>
    <t>En esta columna se ubica el cumplimiento de la verificación de la medida para cada mes del año.</t>
  </si>
  <si>
    <t>Micrografico de la evolución de aplicación de la medida</t>
  </si>
  <si>
    <t>Responsable del desarrollo de la actividad y de la valoración de la medida</t>
  </si>
  <si>
    <t>Observaciones sobre el desarrollo de la actividad</t>
  </si>
  <si>
    <t>Nombre de la Empresa</t>
  </si>
  <si>
    <t>Velar por el cumplimiento de la normatividad ambiental vigente</t>
  </si>
  <si>
    <t>1.1</t>
  </si>
  <si>
    <t>1.2</t>
  </si>
  <si>
    <t>Actividad que permite el cumplimiento de la Función</t>
  </si>
  <si>
    <t xml:space="preserve"> Incorporar la dimensión ambiental en la toma de decisiones de la empresa</t>
  </si>
  <si>
    <t>2.1</t>
  </si>
  <si>
    <t>2.2</t>
  </si>
  <si>
    <t>(#. De acciones realizadas/# De  acciones Programados) *100</t>
  </si>
  <si>
    <t>(#. De acciones realizadas/# De  acciones Programados) *101</t>
  </si>
  <si>
    <t>Brindar asesoría técnica-ambiental al interior de la empresa</t>
  </si>
  <si>
    <t>Establecer e implementar acciones de prevención, mitigación, correción y compensación de los impactos ambientales que genere</t>
  </si>
  <si>
    <t>Establecer e implementar acciones de prevención, mitigación, correción y compensación de los impactos ambientales que generendar asesoría técnica-ambiental al interior de la empresa</t>
  </si>
  <si>
    <t>Planificar, establecer e implementar procesos y procedimientos, gestionar recursos que permitan desarollar, controlar y realizar seguimiento a las acciones encaminadas a dirigir la gestión ambiental y la gestión de riesgo ambiental de las mismas</t>
  </si>
  <si>
    <t>Promover el mejoramiento de la gestión y desempeño ambiental al interior de la empresa</t>
  </si>
  <si>
    <t xml:space="preserve"> Implementar mejores prácticas ambientales al interior de la empresa</t>
  </si>
  <si>
    <t xml:space="preserve"> Liderar la actividad de formación y capacitación a todos los niveles de la empresa en materia ambiental</t>
  </si>
  <si>
    <t>Mantener actualizada la información ambiental de la empresa y generar informes periódicos</t>
  </si>
  <si>
    <t xml:space="preserve"> Preparar la información requerida por el Sistema de Información Ambiental que administra el Instituto de Hodrología, Meteorología y Estudios Ambientales-IDEAM</t>
  </si>
  <si>
    <t>Las demás que se desprendan de su naturaleza y se requieran para el cumplimiento de una gestión ambiental adecuada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</si>
</sst>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quot;$&quot;* #,##0_-;_-&quot;$&quot;* &quot;-&quot;_-;_-@_-"/>
    <numFmt numFmtId="164" formatCode="0.0%"/>
    <numFmt numFmtId="165" formatCode="_(&quot;$&quot;\ * #,##0.00_);_(&quot;$&quot;\ * \(#,##0.00\);_(&quot;$&quot;\ * &quot;-&quot;??_);_(@_)"/>
    <numFmt numFmtId="166" formatCode="0.000"/>
  </numFmts>
  <fonts count="20" x14ac:knownFonts="1">
    <font>
      <sz val="11"/>
      <color theme="1"/>
      <name val="Calibri"/>
      <family val="2"/>
      <scheme val="minor"/>
    </font>
    <font>
      <sz val="11"/>
      <color theme="1"/>
      <name val="Arial Narrow"/>
      <family val="2"/>
    </font>
    <font>
      <sz val="11"/>
      <color indexed="8"/>
      <name val="Calibri"/>
      <family val="2"/>
    </font>
    <font>
      <sz val="11"/>
      <color theme="1"/>
      <name val="Calibri"/>
      <family val="2"/>
      <scheme val="minor"/>
    </font>
    <font>
      <b/>
      <sz val="9"/>
      <color rgb="FFFFFFFF"/>
      <name val="Arial"/>
      <family val="2"/>
    </font>
    <font>
      <b/>
      <sz val="9"/>
      <color rgb="FF2D2D2D"/>
      <name val="Arial"/>
      <family val="2"/>
    </font>
    <font>
      <sz val="9"/>
      <color rgb="FF2D2D2D"/>
      <name val="Arial"/>
      <family val="2"/>
    </font>
    <font>
      <b/>
      <sz val="9"/>
      <color rgb="FFCC234C"/>
      <name val="Arial"/>
      <family val="2"/>
    </font>
    <font>
      <b/>
      <u/>
      <sz val="11"/>
      <color theme="1"/>
      <name val="Arial Narrow"/>
      <family val="2"/>
    </font>
    <font>
      <sz val="18"/>
      <color theme="1"/>
      <name val="Arial Narrow"/>
      <family val="2"/>
    </font>
    <font>
      <sz val="11"/>
      <color rgb="FF000000"/>
      <name val="Arial Narrow"/>
      <family val="2"/>
    </font>
    <font>
      <sz val="11"/>
      <color theme="0"/>
      <name val="Arial Narrow"/>
      <family val="2"/>
    </font>
    <font>
      <b/>
      <sz val="11"/>
      <color theme="0"/>
      <name val="Arial Narrow"/>
      <family val="2"/>
    </font>
    <font>
      <sz val="14"/>
      <color theme="0"/>
      <name val="Arial Narrow"/>
      <family val="2"/>
    </font>
    <font>
      <b/>
      <sz val="10"/>
      <color rgb="FF000000"/>
      <name val="Arial Narrow"/>
      <family val="2"/>
    </font>
    <font>
      <sz val="10"/>
      <color rgb="FF000000"/>
      <name val="Arial Narrow"/>
      <family val="2"/>
    </font>
    <font>
      <sz val="20"/>
      <color theme="1"/>
      <name val="Arial Narrow"/>
      <family val="2"/>
    </font>
    <font>
      <b/>
      <sz val="14"/>
      <color rgb="FF000000"/>
      <name val="Arial Narrow"/>
      <family val="2"/>
    </font>
    <font>
      <sz val="14"/>
      <color rgb="FF000000"/>
      <name val="Arial Narrow"/>
      <family val="2"/>
    </font>
    <font>
      <b/>
      <sz val="16"/>
      <color theme="0"/>
      <name val="Arial Narrow"/>
      <family val="2"/>
    </font>
  </fonts>
  <fills count="12">
    <fill>
      <patternFill patternType="none"/>
    </fill>
    <fill>
      <patternFill patternType="gray125"/>
    </fill>
    <fill>
      <patternFill patternType="solid">
        <fgColor rgb="FFFFFFFF"/>
        <bgColor indexed="64"/>
      </patternFill>
    </fill>
    <fill>
      <patternFill patternType="solid">
        <fgColor rgb="FF2285D1"/>
        <bgColor indexed="64"/>
      </patternFill>
    </fill>
    <fill>
      <patternFill patternType="solid">
        <fgColor rgb="FFE3F1FB"/>
        <bgColor indexed="64"/>
      </patternFill>
    </fill>
    <fill>
      <patternFill patternType="solid">
        <fgColor theme="7"/>
      </patternFill>
    </fill>
    <fill>
      <patternFill patternType="solid">
        <fgColor theme="8" tint="0.79998168889431442"/>
        <bgColor indexed="65"/>
      </patternFill>
    </fill>
    <fill>
      <patternFill patternType="solid">
        <fgColor theme="1"/>
        <bgColor indexed="64"/>
      </patternFill>
    </fill>
    <fill>
      <patternFill patternType="solid">
        <fgColor rgb="FFEDEDED"/>
        <bgColor indexed="64"/>
      </patternFill>
    </fill>
    <fill>
      <patternFill patternType="solid">
        <fgColor rgb="FFFF0000"/>
        <bgColor indexed="64"/>
      </patternFill>
    </fill>
    <fill>
      <patternFill patternType="solid">
        <fgColor theme="3"/>
        <bgColor indexed="64"/>
      </patternFill>
    </fill>
    <fill>
      <patternFill patternType="solid">
        <fgColor rgb="FF002060"/>
        <bgColor indexed="64"/>
      </patternFill>
    </fill>
  </fills>
  <borders count="62">
    <border>
      <left/>
      <right/>
      <top/>
      <bottom/>
      <diagonal/>
    </border>
    <border>
      <left/>
      <right/>
      <top/>
      <bottom style="medium">
        <color rgb="FFDFDFDF"/>
      </bottom>
      <diagonal/>
    </border>
    <border>
      <left style="medium">
        <color rgb="FFA3A3A3"/>
      </left>
      <right/>
      <top style="medium">
        <color rgb="FFA3A3A3"/>
      </top>
      <bottom style="medium">
        <color rgb="FFDFDFDF"/>
      </bottom>
      <diagonal/>
    </border>
    <border>
      <left/>
      <right/>
      <top style="medium">
        <color rgb="FFA3A3A3"/>
      </top>
      <bottom style="medium">
        <color rgb="FFDFDFDF"/>
      </bottom>
      <diagonal/>
    </border>
    <border>
      <left/>
      <right style="medium">
        <color rgb="FFA3A3A3"/>
      </right>
      <top style="medium">
        <color rgb="FFA3A3A3"/>
      </top>
      <bottom style="medium">
        <color rgb="FFDFDFDF"/>
      </bottom>
      <diagonal/>
    </border>
    <border>
      <left style="medium">
        <color rgb="FFA3A3A3"/>
      </left>
      <right/>
      <top/>
      <bottom style="medium">
        <color rgb="FFDFDFDF"/>
      </bottom>
      <diagonal/>
    </border>
    <border>
      <left/>
      <right style="medium">
        <color rgb="FFA3A3A3"/>
      </right>
      <top/>
      <bottom style="medium">
        <color rgb="FFDFDFDF"/>
      </bottom>
      <diagonal/>
    </border>
    <border>
      <left style="medium">
        <color rgb="FFA3A3A3"/>
      </left>
      <right/>
      <top/>
      <bottom style="medium">
        <color rgb="FFA3A3A3"/>
      </bottom>
      <diagonal/>
    </border>
    <border>
      <left/>
      <right/>
      <top/>
      <bottom style="medium">
        <color rgb="FFA3A3A3"/>
      </bottom>
      <diagonal/>
    </border>
    <border>
      <left/>
      <right style="medium">
        <color rgb="FFA3A3A3"/>
      </right>
      <top/>
      <bottom style="medium">
        <color rgb="FFA3A3A3"/>
      </bottom>
      <diagonal/>
    </border>
    <border>
      <left style="thin">
        <color rgb="FF00B050"/>
      </left>
      <right style="thin">
        <color rgb="FF00B050"/>
      </right>
      <top style="thin">
        <color rgb="FF00B050"/>
      </top>
      <bottom style="thin">
        <color rgb="FF00B050"/>
      </bottom>
      <diagonal/>
    </border>
    <border>
      <left style="medium">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top style="medium">
        <color rgb="FF00B050"/>
      </top>
      <bottom style="thin">
        <color rgb="FF00B050"/>
      </bottom>
      <diagonal/>
    </border>
    <border>
      <left style="thin">
        <color rgb="FF00B050"/>
      </left>
      <right/>
      <top style="thin">
        <color rgb="FF00B050"/>
      </top>
      <bottom style="medium">
        <color rgb="FF00B050"/>
      </bottom>
      <diagonal/>
    </border>
    <border>
      <left style="thin">
        <color indexed="64"/>
      </left>
      <right style="thin">
        <color indexed="64"/>
      </right>
      <top style="thin">
        <color indexed="64"/>
      </top>
      <bottom style="thin">
        <color indexed="64"/>
      </bottom>
      <diagonal/>
    </border>
    <border>
      <left style="thin">
        <color rgb="FFFFC000"/>
      </left>
      <right style="thin">
        <color rgb="FFFFC000"/>
      </right>
      <top style="thin">
        <color rgb="FFFFC000"/>
      </top>
      <bottom style="thin">
        <color rgb="FFFFC000"/>
      </bottom>
      <diagonal/>
    </border>
    <border>
      <left style="medium">
        <color indexed="64"/>
      </left>
      <right style="thin">
        <color rgb="FF00B050"/>
      </right>
      <top style="medium">
        <color indexed="64"/>
      </top>
      <bottom style="thin">
        <color rgb="FF00B050"/>
      </bottom>
      <diagonal/>
    </border>
    <border>
      <left style="medium">
        <color indexed="64"/>
      </left>
      <right style="thin">
        <color rgb="FF00B050"/>
      </right>
      <top style="thin">
        <color rgb="FF00B050"/>
      </top>
      <bottom style="medium">
        <color indexed="64"/>
      </bottom>
      <diagonal/>
    </border>
    <border>
      <left style="thin">
        <color rgb="FF00B050"/>
      </left>
      <right style="thin">
        <color rgb="FF00B050"/>
      </right>
      <top style="thin">
        <color rgb="FF00B050"/>
      </top>
      <bottom style="medium">
        <color indexed="64"/>
      </bottom>
      <diagonal/>
    </border>
    <border>
      <left style="thin">
        <color rgb="FF00B050"/>
      </left>
      <right style="medium">
        <color indexed="64"/>
      </right>
      <top style="thin">
        <color rgb="FF00B050"/>
      </top>
      <bottom style="medium">
        <color indexed="64"/>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style="thin">
        <color rgb="FF00B050"/>
      </top>
      <bottom style="thin">
        <color rgb="FF00B050"/>
      </bottom>
      <diagonal/>
    </border>
    <border>
      <left/>
      <right style="thin">
        <color rgb="FF00B050"/>
      </right>
      <top style="thin">
        <color rgb="FF00B050"/>
      </top>
      <bottom style="thin">
        <color rgb="FF00B050"/>
      </bottom>
      <diagonal/>
    </border>
    <border>
      <left/>
      <right style="thin">
        <color rgb="FF00B050"/>
      </right>
      <top style="thin">
        <color rgb="FF00B050"/>
      </top>
      <bottom style="medium">
        <color indexed="64"/>
      </bottom>
      <diagonal/>
    </border>
    <border>
      <left style="thin">
        <color rgb="FF00B050"/>
      </left>
      <right style="thin">
        <color rgb="FF00B050"/>
      </right>
      <top style="thin">
        <color rgb="FF00B050"/>
      </top>
      <bottom/>
      <diagonal/>
    </border>
    <border>
      <left style="thin">
        <color rgb="FF00B050"/>
      </left>
      <right style="medium">
        <color indexed="64"/>
      </right>
      <top style="thin">
        <color rgb="FF00B050"/>
      </top>
      <bottom/>
      <diagonal/>
    </border>
    <border>
      <left/>
      <right style="thin">
        <color rgb="FF00B050"/>
      </right>
      <top style="thin">
        <color rgb="FF00B050"/>
      </top>
      <bottom/>
      <diagonal/>
    </border>
    <border>
      <left style="medium">
        <color indexed="64"/>
      </left>
      <right style="thin">
        <color rgb="FF00B050"/>
      </right>
      <top style="thin">
        <color rgb="FF00B050"/>
      </top>
      <bottom/>
      <diagonal/>
    </border>
    <border>
      <left/>
      <right/>
      <top style="medium">
        <color indexed="64"/>
      </top>
      <bottom/>
      <diagonal/>
    </border>
    <border>
      <left style="thin">
        <color rgb="FF00B050"/>
      </left>
      <right style="thin">
        <color rgb="FF00B050"/>
      </right>
      <top/>
      <bottom/>
      <diagonal/>
    </border>
    <border>
      <left style="thin">
        <color rgb="FF00B050"/>
      </left>
      <right style="thin">
        <color rgb="FF00B050"/>
      </right>
      <top/>
      <bottom style="medium">
        <color indexed="64"/>
      </bottom>
      <diagonal/>
    </border>
    <border>
      <left style="medium">
        <color indexed="64"/>
      </left>
      <right/>
      <top style="thin">
        <color rgb="FF00B050"/>
      </top>
      <bottom style="thin">
        <color rgb="FF00B050"/>
      </bottom>
      <diagonal/>
    </border>
    <border>
      <left style="medium">
        <color indexed="64"/>
      </left>
      <right/>
      <top style="thin">
        <color rgb="FF00B050"/>
      </top>
      <bottom/>
      <diagonal/>
    </border>
    <border>
      <left style="thin">
        <color rgb="FF00B050"/>
      </left>
      <right/>
      <top style="medium">
        <color rgb="FF00B050"/>
      </top>
      <bottom/>
      <diagonal/>
    </border>
    <border>
      <left/>
      <right/>
      <top style="medium">
        <color rgb="FF00B050"/>
      </top>
      <bottom/>
      <diagonal/>
    </border>
    <border>
      <left/>
      <right style="thin">
        <color rgb="FF00B050"/>
      </right>
      <top style="medium">
        <color rgb="FF00B050"/>
      </top>
      <bottom/>
      <diagonal/>
    </border>
    <border>
      <left style="thin">
        <color rgb="FF00B050"/>
      </left>
      <right/>
      <top/>
      <bottom style="medium">
        <color rgb="FF00B050"/>
      </bottom>
      <diagonal/>
    </border>
    <border>
      <left/>
      <right/>
      <top/>
      <bottom style="medium">
        <color rgb="FF00B050"/>
      </bottom>
      <diagonal/>
    </border>
    <border>
      <left/>
      <right style="thin">
        <color rgb="FF00B050"/>
      </right>
      <top/>
      <bottom style="medium">
        <color rgb="FF00B050"/>
      </bottom>
      <diagonal/>
    </border>
    <border>
      <left/>
      <right style="medium">
        <color rgb="FF00B050"/>
      </right>
      <top style="medium">
        <color rgb="FF00B050"/>
      </top>
      <bottom/>
      <diagonal/>
    </border>
    <border>
      <left/>
      <right style="medium">
        <color rgb="FF00B050"/>
      </right>
      <top/>
      <bottom style="medium">
        <color rgb="FF00B050"/>
      </bottom>
      <diagonal/>
    </border>
    <border>
      <left style="medium">
        <color rgb="FF00B050"/>
      </left>
      <right/>
      <top style="medium">
        <color rgb="FF00B050"/>
      </top>
      <bottom/>
      <diagonal/>
    </border>
    <border>
      <left style="medium">
        <color rgb="FF00B050"/>
      </left>
      <right/>
      <top/>
      <bottom style="medium">
        <color rgb="FF00B05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00B050"/>
      </left>
      <right/>
      <top style="medium">
        <color indexed="64"/>
      </top>
      <bottom/>
      <diagonal/>
    </border>
    <border>
      <left/>
      <right style="thin">
        <color rgb="FF00B050"/>
      </right>
      <top style="medium">
        <color indexed="64"/>
      </top>
      <bottom/>
      <diagonal/>
    </border>
    <border>
      <left/>
      <right style="medium">
        <color rgb="FF00B050"/>
      </right>
      <top style="medium">
        <color indexed="64"/>
      </top>
      <bottom/>
      <diagonal/>
    </border>
    <border>
      <left style="medium">
        <color rgb="FF00B050"/>
      </left>
      <right/>
      <top style="medium">
        <color indexed="64"/>
      </top>
      <bottom/>
      <diagonal/>
    </border>
    <border>
      <left/>
      <right style="medium">
        <color indexed="64"/>
      </right>
      <top style="medium">
        <color indexed="64"/>
      </top>
      <bottom/>
      <diagonal/>
    </border>
    <border>
      <left style="medium">
        <color indexed="64"/>
      </left>
      <right style="thin">
        <color rgb="FF00B050"/>
      </right>
      <top style="thin">
        <color rgb="FF00B050"/>
      </top>
      <bottom style="medium">
        <color rgb="FF00B050"/>
      </bottom>
      <diagonal/>
    </border>
    <border>
      <left/>
      <right style="medium">
        <color indexed="64"/>
      </right>
      <top/>
      <bottom style="medium">
        <color rgb="FF00B050"/>
      </bottom>
      <diagonal/>
    </border>
    <border>
      <left style="medium">
        <color indexed="64"/>
      </left>
      <right style="thin">
        <color rgb="FF00B050"/>
      </right>
      <top style="medium">
        <color rgb="FF00B050"/>
      </top>
      <bottom style="thin">
        <color rgb="FF00B050"/>
      </bottom>
      <diagonal/>
    </border>
    <border>
      <left/>
      <right style="medium">
        <color indexed="64"/>
      </right>
      <top style="medium">
        <color rgb="FF00B050"/>
      </top>
      <bottom/>
      <diagonal/>
    </border>
  </borders>
  <cellStyleXfs count="13">
    <xf numFmtId="0" fontId="0" fillId="0" borderId="0"/>
    <xf numFmtId="0" fontId="2" fillId="0" borderId="0"/>
    <xf numFmtId="9" fontId="3" fillId="0" borderId="0" applyFont="0" applyFill="0" applyBorder="0" applyAlignment="0" applyProtection="0"/>
    <xf numFmtId="0" fontId="2" fillId="0" borderId="0"/>
    <xf numFmtId="42" fontId="3" fillId="0" borderId="0" applyFont="0" applyFill="0" applyBorder="0" applyAlignment="0" applyProtection="0"/>
    <xf numFmtId="165" fontId="3" fillId="0" borderId="0" applyFont="0" applyFill="0" applyBorder="0" applyAlignment="0" applyProtection="0"/>
    <xf numFmtId="0" fontId="13" fillId="7" borderId="22">
      <alignment horizontal="center" vertical="center" wrapText="1"/>
    </xf>
    <xf numFmtId="0" fontId="11" fillId="5" borderId="0" applyNumberFormat="0" applyBorder="0" applyAlignment="0" applyProtection="0"/>
    <xf numFmtId="0" fontId="1" fillId="6" borderId="0" applyNumberFormat="0" applyBorder="0" applyAlignment="0" applyProtection="0"/>
    <xf numFmtId="0" fontId="2"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cellStyleXfs>
  <cellXfs count="150">
    <xf numFmtId="0" fontId="0" fillId="0" borderId="0" xfId="0"/>
    <xf numFmtId="0" fontId="5" fillId="2" borderId="1" xfId="0" applyFont="1" applyFill="1" applyBorder="1" applyAlignment="1">
      <alignment horizontal="center" vertical="center" wrapText="1"/>
    </xf>
    <xf numFmtId="15"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right" vertical="center" wrapText="1"/>
    </xf>
    <xf numFmtId="0" fontId="5" fillId="2" borderId="5" xfId="0" applyFont="1" applyFill="1" applyBorder="1" applyAlignment="1">
      <alignment horizontal="center" vertical="center" wrapText="1"/>
    </xf>
    <xf numFmtId="10" fontId="6" fillId="2" borderId="6" xfId="0" applyNumberFormat="1" applyFont="1" applyFill="1" applyBorder="1" applyAlignment="1">
      <alignment horizontal="right" vertical="center" wrapText="1"/>
    </xf>
    <xf numFmtId="0" fontId="7" fillId="4" borderId="7" xfId="0" applyFont="1" applyFill="1" applyBorder="1" applyAlignment="1">
      <alignment horizontal="center" vertical="center" wrapText="1"/>
    </xf>
    <xf numFmtId="15" fontId="7" fillId="4" borderId="8" xfId="0" applyNumberFormat="1" applyFont="1" applyFill="1" applyBorder="1" applyAlignment="1">
      <alignment horizontal="center" vertical="center" wrapText="1"/>
    </xf>
    <xf numFmtId="0" fontId="7" fillId="4" borderId="8" xfId="0" applyFont="1" applyFill="1" applyBorder="1" applyAlignment="1">
      <alignment horizontal="center" vertical="center" wrapText="1"/>
    </xf>
    <xf numFmtId="10" fontId="7" fillId="4" borderId="9" xfId="0" applyNumberFormat="1" applyFont="1" applyFill="1" applyBorder="1" applyAlignment="1">
      <alignment horizontal="right" vertical="center" wrapText="1"/>
    </xf>
    <xf numFmtId="0" fontId="1" fillId="0" borderId="0" xfId="0" applyFont="1" applyBorder="1" applyAlignment="1">
      <alignment horizontal="center" vertical="center" textRotation="90"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164" fontId="8" fillId="0" borderId="10" xfId="2" applyNumberFormat="1" applyFont="1" applyBorder="1" applyAlignment="1">
      <alignment horizontal="center" vertical="center"/>
    </xf>
    <xf numFmtId="164" fontId="1" fillId="0" borderId="10" xfId="0" applyNumberFormat="1" applyFont="1" applyBorder="1" applyAlignment="1">
      <alignment horizontal="center" vertical="center"/>
    </xf>
    <xf numFmtId="164" fontId="8" fillId="0" borderId="0" xfId="2" applyNumberFormat="1" applyFont="1" applyBorder="1" applyAlignment="1">
      <alignment horizontal="center" vertical="center"/>
    </xf>
    <xf numFmtId="164" fontId="1" fillId="0" borderId="0" xfId="0" applyNumberFormat="1" applyFont="1" applyBorder="1" applyAlignment="1">
      <alignment horizontal="center" vertical="center"/>
    </xf>
    <xf numFmtId="164" fontId="9" fillId="0" borderId="0" xfId="0" applyNumberFormat="1" applyFont="1" applyBorder="1" applyAlignment="1">
      <alignment horizontal="center" vertical="center"/>
    </xf>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Border="1" applyAlignment="1">
      <alignment horizontal="center" vertical="center"/>
    </xf>
    <xf numFmtId="0" fontId="0" fillId="0" borderId="0" xfId="0" applyAlignment="1">
      <alignment vertical="center"/>
    </xf>
    <xf numFmtId="0" fontId="14" fillId="8" borderId="21" xfId="0" applyFont="1" applyFill="1" applyBorder="1" applyAlignment="1">
      <alignment horizontal="center" vertical="center" wrapText="1"/>
    </xf>
    <xf numFmtId="0" fontId="14" fillId="8" borderId="21" xfId="0" applyFont="1" applyFill="1" applyBorder="1" applyAlignment="1">
      <alignment vertical="center" wrapText="1"/>
    </xf>
    <xf numFmtId="0" fontId="15" fillId="0" borderId="21" xfId="0" applyFont="1" applyBorder="1" applyAlignment="1">
      <alignment horizontal="center" vertical="center" wrapText="1"/>
    </xf>
    <xf numFmtId="0" fontId="15" fillId="0" borderId="21" xfId="0" applyFont="1" applyBorder="1" applyAlignment="1">
      <alignment vertical="center" wrapText="1"/>
    </xf>
    <xf numFmtId="0" fontId="15" fillId="0" borderId="21" xfId="0" applyFont="1" applyFill="1" applyBorder="1" applyAlignment="1">
      <alignment vertical="center" wrapText="1"/>
    </xf>
    <xf numFmtId="1" fontId="1" fillId="0" borderId="10" xfId="0" applyNumberFormat="1" applyFont="1" applyBorder="1" applyAlignment="1">
      <alignment horizontal="center" vertical="center"/>
    </xf>
    <xf numFmtId="0" fontId="1" fillId="0" borderId="10" xfId="1" applyFont="1" applyFill="1" applyBorder="1" applyAlignment="1">
      <alignment horizontal="center" vertical="center" wrapText="1"/>
    </xf>
    <xf numFmtId="164" fontId="9" fillId="0" borderId="10" xfId="0" applyNumberFormat="1" applyFont="1" applyBorder="1" applyAlignment="1">
      <alignment horizontal="center" vertical="center"/>
    </xf>
    <xf numFmtId="0" fontId="12" fillId="7" borderId="16" xfId="0" applyFont="1" applyFill="1" applyBorder="1" applyAlignment="1">
      <alignment horizontal="center" vertical="center"/>
    </xf>
    <xf numFmtId="0" fontId="12" fillId="7" borderId="18" xfId="0" applyFont="1" applyFill="1" applyBorder="1" applyAlignment="1">
      <alignment horizontal="center" vertical="center"/>
    </xf>
    <xf numFmtId="0" fontId="11" fillId="7" borderId="13" xfId="3" applyFont="1" applyFill="1" applyBorder="1" applyAlignment="1">
      <alignment horizontal="center" vertical="center"/>
    </xf>
    <xf numFmtId="0" fontId="11" fillId="7" borderId="18" xfId="3" applyFont="1" applyFill="1" applyBorder="1" applyAlignment="1">
      <alignment horizontal="center" vertical="center"/>
    </xf>
    <xf numFmtId="0" fontId="12" fillId="7" borderId="18" xfId="0" applyFont="1" applyFill="1" applyBorder="1" applyAlignment="1">
      <alignment horizontal="center" vertical="center" wrapText="1"/>
    </xf>
    <xf numFmtId="9" fontId="1" fillId="0" borderId="0" xfId="2" applyFont="1" applyAlignment="1">
      <alignment horizontal="center" vertical="center"/>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25" xfId="1" applyFont="1" applyFill="1" applyBorder="1" applyAlignment="1">
      <alignment horizontal="center" vertical="center" wrapText="1"/>
    </xf>
    <xf numFmtId="0" fontId="1" fillId="0" borderId="25" xfId="0" applyFont="1" applyBorder="1" applyAlignment="1">
      <alignment horizontal="center" vertical="center" wrapText="1"/>
    </xf>
    <xf numFmtId="164" fontId="8" fillId="0" borderId="25" xfId="2" applyNumberFormat="1" applyFont="1" applyBorder="1" applyAlignment="1">
      <alignment horizontal="center" vertical="center"/>
    </xf>
    <xf numFmtId="164" fontId="1" fillId="0" borderId="25" xfId="0" applyNumberFormat="1" applyFont="1" applyBorder="1" applyAlignment="1">
      <alignment horizontal="center" vertical="center"/>
    </xf>
    <xf numFmtId="164" fontId="9" fillId="0" borderId="25" xfId="0" applyNumberFormat="1" applyFont="1" applyBorder="1" applyAlignment="1">
      <alignment horizontal="center" vertical="center"/>
    </xf>
    <xf numFmtId="0" fontId="1" fillId="0" borderId="26" xfId="0" applyFont="1" applyBorder="1" applyAlignment="1">
      <alignment horizontal="center" vertical="center"/>
    </xf>
    <xf numFmtId="0" fontId="1" fillId="0" borderId="29" xfId="0" applyFont="1" applyBorder="1" applyAlignment="1">
      <alignment horizontal="center" vertical="center"/>
    </xf>
    <xf numFmtId="166" fontId="1" fillId="0" borderId="10" xfId="0" applyNumberFormat="1" applyFont="1" applyBorder="1" applyAlignment="1">
      <alignment horizontal="center" vertical="center"/>
    </xf>
    <xf numFmtId="0" fontId="1" fillId="0" borderId="31" xfId="0" applyFont="1" applyBorder="1" applyAlignment="1">
      <alignment horizontal="center" vertical="center" wrapText="1"/>
    </xf>
    <xf numFmtId="0" fontId="1" fillId="0" borderId="31" xfId="0" applyFont="1" applyBorder="1" applyAlignment="1">
      <alignment horizontal="center" vertical="center"/>
    </xf>
    <xf numFmtId="164" fontId="8" fillId="0" borderId="31" xfId="2" applyNumberFormat="1" applyFont="1" applyBorder="1" applyAlignment="1">
      <alignment horizontal="center" vertical="center"/>
    </xf>
    <xf numFmtId="0" fontId="1" fillId="0" borderId="32" xfId="0" applyFont="1" applyBorder="1" applyAlignment="1">
      <alignment horizontal="center" vertical="center"/>
    </xf>
    <xf numFmtId="0" fontId="10" fillId="0" borderId="25" xfId="0" applyFont="1" applyBorder="1" applyAlignment="1">
      <alignment horizontal="justify" vertical="center" wrapText="1"/>
    </xf>
    <xf numFmtId="0" fontId="1" fillId="0" borderId="30" xfId="0" applyFont="1" applyFill="1" applyBorder="1" applyAlignment="1">
      <alignment horizontal="center" vertical="center"/>
    </xf>
    <xf numFmtId="0" fontId="1" fillId="0" borderId="33" xfId="0" applyFont="1" applyFill="1" applyBorder="1" applyAlignment="1">
      <alignment horizontal="center" vertical="center"/>
    </xf>
    <xf numFmtId="1" fontId="11" fillId="10" borderId="10" xfId="0" applyNumberFormat="1" applyFont="1" applyFill="1" applyBorder="1" applyAlignment="1" applyProtection="1">
      <alignment horizontal="center" vertical="center"/>
      <protection locked="0"/>
    </xf>
    <xf numFmtId="0" fontId="11" fillId="0" borderId="27" xfId="0" applyFont="1" applyFill="1" applyBorder="1" applyAlignment="1" applyProtection="1">
      <alignment horizontal="center" vertical="center"/>
      <protection locked="0"/>
    </xf>
    <xf numFmtId="1" fontId="11" fillId="0" borderId="10" xfId="0" applyNumberFormat="1" applyFont="1" applyFill="1" applyBorder="1" applyAlignment="1" applyProtection="1">
      <alignment horizontal="center" vertical="center"/>
      <protection locked="0"/>
    </xf>
    <xf numFmtId="1" fontId="11" fillId="10" borderId="28" xfId="0" applyNumberFormat="1" applyFont="1" applyFill="1" applyBorder="1" applyAlignment="1" applyProtection="1">
      <alignment horizontal="center" vertical="center"/>
      <protection locked="0"/>
    </xf>
    <xf numFmtId="0" fontId="11" fillId="10" borderId="27" xfId="0" applyFont="1" applyFill="1" applyBorder="1" applyAlignment="1" applyProtection="1">
      <alignment horizontal="center" vertical="center"/>
      <protection locked="0"/>
    </xf>
    <xf numFmtId="0" fontId="11" fillId="10" borderId="10" xfId="0" applyFont="1" applyFill="1" applyBorder="1" applyAlignment="1" applyProtection="1">
      <alignment horizontal="center" vertical="center"/>
      <protection locked="0"/>
    </xf>
    <xf numFmtId="0" fontId="11" fillId="10" borderId="28" xfId="0" applyFont="1" applyFill="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10" borderId="31" xfId="0" applyFont="1" applyFill="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1" fontId="11" fillId="0" borderId="25" xfId="0" applyNumberFormat="1" applyFont="1" applyFill="1" applyBorder="1" applyAlignment="1" applyProtection="1">
      <alignment horizontal="center" vertical="center"/>
      <protection locked="0"/>
    </xf>
    <xf numFmtId="1" fontId="11" fillId="9" borderId="25" xfId="0" applyNumberFormat="1" applyFont="1" applyFill="1" applyBorder="1" applyAlignment="1" applyProtection="1">
      <alignment horizontal="center" vertical="center"/>
      <protection locked="0"/>
    </xf>
    <xf numFmtId="1" fontId="11" fillId="9" borderId="26" xfId="0" applyNumberFormat="1" applyFont="1" applyFill="1" applyBorder="1" applyAlignment="1" applyProtection="1">
      <alignment horizontal="center" vertical="center"/>
      <protection locked="0"/>
    </xf>
    <xf numFmtId="164" fontId="1" fillId="0" borderId="31" xfId="0" applyNumberFormat="1" applyFont="1" applyBorder="1" applyAlignment="1">
      <alignment horizontal="center" vertical="center"/>
    </xf>
    <xf numFmtId="164" fontId="9" fillId="0" borderId="31" xfId="0" applyNumberFormat="1" applyFont="1" applyBorder="1" applyAlignment="1">
      <alignment horizontal="center" vertical="center"/>
    </xf>
    <xf numFmtId="0" fontId="1" fillId="0" borderId="36" xfId="0" applyFont="1" applyBorder="1" applyAlignment="1">
      <alignment horizontal="center" vertical="center"/>
    </xf>
    <xf numFmtId="0" fontId="10" fillId="0" borderId="29" xfId="0" applyFont="1" applyBorder="1" applyAlignment="1">
      <alignment horizontal="justify" vertical="center" wrapText="1"/>
    </xf>
    <xf numFmtId="0" fontId="10" fillId="0" borderId="37" xfId="0" applyFont="1" applyFill="1" applyBorder="1" applyAlignment="1">
      <alignment horizontal="justify" vertical="center" wrapText="1"/>
    </xf>
    <xf numFmtId="0" fontId="18" fillId="0" borderId="10" xfId="0" applyFont="1" applyBorder="1" applyAlignment="1">
      <alignment horizontal="justify" vertical="center"/>
    </xf>
    <xf numFmtId="0" fontId="17" fillId="0" borderId="10" xfId="0" applyFont="1" applyBorder="1" applyAlignment="1">
      <alignment horizontal="justify" vertical="center"/>
    </xf>
    <xf numFmtId="0" fontId="1" fillId="0" borderId="38" xfId="0" applyFont="1" applyBorder="1" applyAlignment="1">
      <alignment horizontal="center" vertical="center"/>
    </xf>
    <xf numFmtId="0" fontId="1" fillId="0" borderId="28" xfId="2" applyNumberFormat="1" applyFont="1" applyBorder="1" applyAlignment="1">
      <alignment horizontal="center" vertical="center" wrapText="1"/>
    </xf>
    <xf numFmtId="0" fontId="1" fillId="0" borderId="39" xfId="0" applyFont="1" applyBorder="1" applyAlignment="1">
      <alignment horizontal="center" vertical="center"/>
    </xf>
    <xf numFmtId="0" fontId="1" fillId="0" borderId="24" xfId="0" applyFont="1" applyBorder="1" applyAlignment="1">
      <alignment horizontal="center" vertical="center"/>
    </xf>
    <xf numFmtId="0" fontId="1" fillId="0" borderId="26" xfId="2" applyNumberFormat="1" applyFont="1" applyBorder="1" applyAlignment="1">
      <alignment horizontal="center" vertical="center" wrapText="1"/>
    </xf>
    <xf numFmtId="0" fontId="12" fillId="7" borderId="16" xfId="0" applyFont="1" applyFill="1" applyBorder="1" applyAlignment="1">
      <alignment horizontal="center" vertical="center"/>
    </xf>
    <xf numFmtId="0" fontId="12" fillId="7" borderId="18" xfId="0" applyFont="1" applyFill="1" applyBorder="1" applyAlignment="1">
      <alignment horizontal="center" vertical="center"/>
    </xf>
    <xf numFmtId="0" fontId="12" fillId="7" borderId="12"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18" xfId="3" applyFont="1" applyFill="1" applyBorder="1" applyAlignment="1">
      <alignment horizontal="center" vertical="center"/>
    </xf>
    <xf numFmtId="0" fontId="12" fillId="7" borderId="15" xfId="3" applyFont="1" applyFill="1" applyBorder="1" applyAlignment="1">
      <alignment horizontal="center" vertical="center"/>
    </xf>
    <xf numFmtId="0" fontId="12" fillId="7" borderId="17" xfId="3" applyFont="1" applyFill="1" applyBorder="1" applyAlignment="1">
      <alignment horizontal="center" vertical="center"/>
    </xf>
    <xf numFmtId="0" fontId="12" fillId="7" borderId="16" xfId="3" applyFont="1" applyFill="1" applyBorder="1" applyAlignment="1">
      <alignment horizontal="center" vertical="center" wrapText="1"/>
    </xf>
    <xf numFmtId="0" fontId="12" fillId="7" borderId="18" xfId="3" applyFont="1" applyFill="1" applyBorder="1" applyAlignment="1">
      <alignment horizontal="center" vertical="center" wrapText="1"/>
    </xf>
    <xf numFmtId="0" fontId="12" fillId="7" borderId="16" xfId="3" applyFont="1" applyFill="1" applyBorder="1" applyAlignment="1">
      <alignment horizontal="center" vertical="center"/>
    </xf>
    <xf numFmtId="0" fontId="12" fillId="7" borderId="16"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11" xfId="3" applyFont="1" applyFill="1" applyBorder="1" applyAlignment="1">
      <alignment horizontal="center" vertical="center"/>
    </xf>
    <xf numFmtId="0" fontId="1" fillId="0" borderId="0" xfId="0" applyFont="1" applyBorder="1" applyAlignment="1">
      <alignment horizontal="center" vertical="center"/>
    </xf>
    <xf numFmtId="0" fontId="12" fillId="7" borderId="11" xfId="0" applyFont="1" applyFill="1" applyBorder="1" applyAlignment="1">
      <alignment horizontal="center" vertical="center"/>
    </xf>
    <xf numFmtId="0" fontId="12" fillId="7" borderId="13" xfId="0" applyFont="1" applyFill="1" applyBorder="1" applyAlignment="1">
      <alignment horizontal="center" vertical="center"/>
    </xf>
    <xf numFmtId="0" fontId="15" fillId="0" borderId="21" xfId="0" applyFont="1" applyBorder="1" applyAlignment="1">
      <alignment horizontal="center" vertical="center" wrapText="1"/>
    </xf>
    <xf numFmtId="0" fontId="19" fillId="11" borderId="40" xfId="0" applyFont="1" applyFill="1" applyBorder="1" applyAlignment="1">
      <alignment horizontal="center" vertical="center"/>
    </xf>
    <xf numFmtId="0" fontId="19" fillId="11" borderId="41" xfId="0" applyFont="1" applyFill="1" applyBorder="1" applyAlignment="1">
      <alignment horizontal="center" vertical="center"/>
    </xf>
    <xf numFmtId="0" fontId="19" fillId="11" borderId="42" xfId="0" applyFont="1" applyFill="1" applyBorder="1" applyAlignment="1">
      <alignment horizontal="center" vertical="center"/>
    </xf>
    <xf numFmtId="0" fontId="19" fillId="11" borderId="40" xfId="0" applyFont="1" applyFill="1" applyBorder="1" applyAlignment="1">
      <alignment horizontal="center" vertical="center" wrapText="1"/>
    </xf>
    <xf numFmtId="0" fontId="19" fillId="11" borderId="41" xfId="0" applyFont="1" applyFill="1" applyBorder="1" applyAlignment="1">
      <alignment horizontal="center" vertical="center" wrapText="1"/>
    </xf>
    <xf numFmtId="0" fontId="19" fillId="11" borderId="46" xfId="0" applyFont="1" applyFill="1" applyBorder="1" applyAlignment="1">
      <alignment horizontal="center" vertical="center" wrapText="1"/>
    </xf>
    <xf numFmtId="0" fontId="19" fillId="11" borderId="48" xfId="3" applyFont="1" applyFill="1" applyBorder="1" applyAlignment="1">
      <alignment horizontal="center" vertical="center"/>
    </xf>
    <xf numFmtId="0" fontId="19" fillId="11" borderId="41" xfId="3" applyFont="1" applyFill="1" applyBorder="1" applyAlignment="1">
      <alignment horizontal="center" vertical="center"/>
    </xf>
    <xf numFmtId="0" fontId="19" fillId="11" borderId="43" xfId="0" applyFont="1" applyFill="1" applyBorder="1" applyAlignment="1">
      <alignment horizontal="center" vertical="center"/>
    </xf>
    <xf numFmtId="0" fontId="19" fillId="11" borderId="44" xfId="0" applyFont="1" applyFill="1" applyBorder="1" applyAlignment="1">
      <alignment horizontal="center" vertical="center"/>
    </xf>
    <xf numFmtId="0" fontId="19" fillId="11" borderId="45" xfId="0" applyFont="1" applyFill="1" applyBorder="1" applyAlignment="1">
      <alignment horizontal="center" vertical="center"/>
    </xf>
    <xf numFmtId="0" fontId="19" fillId="11" borderId="43" xfId="0" applyFont="1" applyFill="1" applyBorder="1" applyAlignment="1">
      <alignment horizontal="center" vertical="center" wrapText="1"/>
    </xf>
    <xf numFmtId="0" fontId="19" fillId="11" borderId="44" xfId="0" applyFont="1" applyFill="1" applyBorder="1" applyAlignment="1">
      <alignment horizontal="center" vertical="center" wrapText="1"/>
    </xf>
    <xf numFmtId="0" fontId="19" fillId="11" borderId="47" xfId="0" applyFont="1" applyFill="1" applyBorder="1" applyAlignment="1">
      <alignment horizontal="center" vertical="center" wrapText="1"/>
    </xf>
    <xf numFmtId="0" fontId="19" fillId="11" borderId="49" xfId="3" applyFont="1" applyFill="1" applyBorder="1" applyAlignment="1">
      <alignment horizontal="center" vertical="center"/>
    </xf>
    <xf numFmtId="0" fontId="19" fillId="11" borderId="44" xfId="3" applyFont="1" applyFill="1" applyBorder="1" applyAlignment="1">
      <alignment horizontal="center" vertical="center"/>
    </xf>
    <xf numFmtId="0" fontId="11" fillId="10" borderId="34" xfId="0" applyFont="1" applyFill="1" applyBorder="1" applyAlignment="1" applyProtection="1">
      <alignment horizontal="center" vertical="center"/>
      <protection locked="0"/>
    </xf>
    <xf numFmtId="0" fontId="11" fillId="10" borderId="32" xfId="0" applyFont="1" applyFill="1" applyBorder="1" applyAlignment="1" applyProtection="1">
      <alignment horizontal="center" vertical="center"/>
      <protection locked="0"/>
    </xf>
    <xf numFmtId="0" fontId="1" fillId="0" borderId="33" xfId="0" applyFont="1" applyBorder="1" applyAlignment="1">
      <alignment horizontal="center" vertical="center"/>
    </xf>
    <xf numFmtId="0" fontId="19" fillId="11" borderId="46" xfId="0" applyFont="1" applyFill="1" applyBorder="1" applyAlignment="1">
      <alignment horizontal="center" vertical="center"/>
    </xf>
    <xf numFmtId="0" fontId="19" fillId="11" borderId="47" xfId="0" applyFont="1" applyFill="1" applyBorder="1" applyAlignment="1">
      <alignment horizontal="center" vertical="center"/>
    </xf>
    <xf numFmtId="0" fontId="17" fillId="0" borderId="36" xfId="0" applyFont="1" applyBorder="1" applyAlignment="1">
      <alignment horizontal="justify" vertical="center"/>
    </xf>
    <xf numFmtId="0" fontId="10" fillId="0" borderId="33" xfId="0" applyFont="1" applyBorder="1" applyAlignment="1">
      <alignment horizontal="justify" vertical="center" wrapText="1"/>
    </xf>
    <xf numFmtId="0" fontId="1" fillId="0" borderId="31" xfId="1" applyFont="1" applyFill="1" applyBorder="1" applyAlignment="1">
      <alignment horizontal="center" vertical="center" wrapText="1"/>
    </xf>
    <xf numFmtId="0" fontId="1" fillId="0" borderId="32" xfId="2" applyNumberFormat="1" applyFont="1" applyBorder="1" applyAlignment="1">
      <alignment horizontal="center" vertical="center" wrapText="1"/>
    </xf>
    <xf numFmtId="0" fontId="16" fillId="0" borderId="50" xfId="0" applyFont="1" applyBorder="1" applyAlignment="1">
      <alignment horizontal="center" vertical="center" textRotation="90" wrapText="1"/>
    </xf>
    <xf numFmtId="0" fontId="16" fillId="0" borderId="51" xfId="0" applyFont="1" applyBorder="1" applyAlignment="1">
      <alignment horizontal="center" vertical="center" textRotation="90" wrapText="1"/>
    </xf>
    <xf numFmtId="0" fontId="16" fillId="0" borderId="52" xfId="0" applyFont="1" applyBorder="1" applyAlignment="1">
      <alignment horizontal="center" vertical="center" textRotation="90" wrapText="1"/>
    </xf>
    <xf numFmtId="0" fontId="12" fillId="11" borderId="23" xfId="0" applyFont="1" applyFill="1" applyBorder="1" applyAlignment="1">
      <alignment horizontal="center" vertical="center"/>
    </xf>
    <xf numFmtId="0" fontId="19" fillId="11" borderId="53" xfId="0" applyFont="1" applyFill="1" applyBorder="1" applyAlignment="1">
      <alignment horizontal="center" vertical="center"/>
    </xf>
    <xf numFmtId="0" fontId="19" fillId="11" borderId="35" xfId="0" applyFont="1" applyFill="1" applyBorder="1" applyAlignment="1">
      <alignment horizontal="center" vertical="center"/>
    </xf>
    <xf numFmtId="0" fontId="19" fillId="11" borderId="54" xfId="0" applyFont="1" applyFill="1" applyBorder="1" applyAlignment="1">
      <alignment horizontal="center" vertical="center"/>
    </xf>
    <xf numFmtId="0" fontId="19" fillId="11" borderId="53" xfId="0" applyFont="1" applyFill="1" applyBorder="1" applyAlignment="1">
      <alignment horizontal="center" vertical="center" wrapText="1"/>
    </xf>
    <xf numFmtId="0" fontId="19" fillId="11" borderId="35" xfId="0" applyFont="1" applyFill="1" applyBorder="1" applyAlignment="1">
      <alignment horizontal="center" vertical="center" wrapText="1"/>
    </xf>
    <xf numFmtId="0" fontId="19" fillId="11" borderId="55" xfId="0" applyFont="1" applyFill="1" applyBorder="1" applyAlignment="1">
      <alignment horizontal="center" vertical="center" wrapText="1"/>
    </xf>
    <xf numFmtId="0" fontId="19" fillId="11" borderId="56" xfId="3" applyFont="1" applyFill="1" applyBorder="1" applyAlignment="1">
      <alignment horizontal="center" vertical="center"/>
    </xf>
    <xf numFmtId="0" fontId="19" fillId="11" borderId="35" xfId="3" applyFont="1" applyFill="1" applyBorder="1" applyAlignment="1">
      <alignment horizontal="center" vertical="center"/>
    </xf>
    <xf numFmtId="0" fontId="19" fillId="11" borderId="57" xfId="3" applyFont="1" applyFill="1" applyBorder="1" applyAlignment="1">
      <alignment horizontal="center" vertical="center"/>
    </xf>
    <xf numFmtId="0" fontId="12" fillId="11" borderId="58" xfId="0" applyFont="1" applyFill="1" applyBorder="1" applyAlignment="1">
      <alignment horizontal="center" vertical="center"/>
    </xf>
    <xf numFmtId="0" fontId="19" fillId="11" borderId="59" xfId="3" applyFont="1" applyFill="1" applyBorder="1" applyAlignment="1">
      <alignment horizontal="center" vertical="center"/>
    </xf>
    <xf numFmtId="0" fontId="12" fillId="11" borderId="60" xfId="0" applyFont="1" applyFill="1" applyBorder="1" applyAlignment="1">
      <alignment horizontal="center" vertical="center"/>
    </xf>
    <xf numFmtId="0" fontId="19" fillId="11" borderId="61" xfId="3" applyFont="1" applyFill="1" applyBorder="1" applyAlignment="1">
      <alignment horizontal="center" vertical="center"/>
    </xf>
    <xf numFmtId="0" fontId="19" fillId="11" borderId="61" xfId="0" applyFont="1" applyFill="1" applyBorder="1" applyAlignment="1">
      <alignment horizontal="center" vertical="center"/>
    </xf>
    <xf numFmtId="0" fontId="19" fillId="11" borderId="59" xfId="0" applyFont="1" applyFill="1" applyBorder="1" applyAlignment="1">
      <alignment horizontal="center" vertical="center"/>
    </xf>
  </cellXfs>
  <cellStyles count="13">
    <cellStyle name="20% - Énfasis5 2" xfId="8"/>
    <cellStyle name="Énfasis4 2" xfId="7"/>
    <cellStyle name="Moneda [0] 2" xfId="4"/>
    <cellStyle name="Moneda 2" xfId="5"/>
    <cellStyle name="Moneda 3" xfId="11"/>
    <cellStyle name="Moneda 4" xfId="10"/>
    <cellStyle name="Moneda 5" xfId="12"/>
    <cellStyle name="Normal" xfId="0" builtinId="0"/>
    <cellStyle name="Normal 2" xfId="1"/>
    <cellStyle name="Normal 2 2" xfId="9"/>
    <cellStyle name="Normal 2 3" xfId="6"/>
    <cellStyle name="Normal_ANALIS DE BRECHAS DE PRODUCCION" xfId="3"/>
    <cellStyle name="Porcentaje" xfId="2" builtinId="5"/>
  </cellStyles>
  <dxfs count="0"/>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powerPivotData" Target="model/item.data"/></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JAIME\Desktop\Medir%20Av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comprobación proyecto 1"/>
      <sheetName val="Configuración y cálculos"/>
    </sheetNames>
    <sheetDataSet>
      <sheetData sheetId="0"/>
      <sheetData sheetId="1">
        <row r="18">
          <cell r="C18"/>
        </row>
        <row r="19">
          <cell r="C19"/>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0"/>
  <sheetViews>
    <sheetView showGridLines="0" tabSelected="1" zoomScale="85" zoomScaleNormal="85" workbookViewId="0">
      <pane xSplit="2" ySplit="4" topLeftCell="C5" activePane="bottomRight" state="frozen"/>
      <selection pane="topRight" activeCell="C1" sqref="C1"/>
      <selection pane="bottomLeft" activeCell="A5" sqref="A5"/>
      <selection pane="bottomRight" activeCell="B6" sqref="B6:B49"/>
    </sheetView>
  </sheetViews>
  <sheetFormatPr baseColWidth="10" defaultColWidth="11.44140625" defaultRowHeight="13.8" x14ac:dyDescent="0.3"/>
  <cols>
    <col min="1" max="1" width="11.44140625" style="25"/>
    <col min="2" max="2" width="19.5546875" style="25" bestFit="1" customWidth="1"/>
    <col min="3" max="3" width="4.77734375" style="25" bestFit="1" customWidth="1"/>
    <col min="4" max="4" width="48.33203125" style="25" customWidth="1"/>
    <col min="5" max="5" width="51.6640625" style="25" customWidth="1"/>
    <col min="6" max="6" width="11.44140625" style="25" customWidth="1"/>
    <col min="7" max="7" width="30.5546875" style="25" bestFit="1" customWidth="1"/>
    <col min="8" max="10" width="23" style="25" customWidth="1"/>
    <col min="11" max="11" width="25.6640625" style="15" customWidth="1"/>
    <col min="12" max="12" width="19" style="25" customWidth="1"/>
    <col min="13" max="13" width="15.44140625" style="25" customWidth="1"/>
    <col min="14" max="15" width="13" style="25" customWidth="1"/>
    <col min="16" max="27" width="5" style="25" customWidth="1"/>
    <col min="28" max="28" width="11.5546875" style="25" bestFit="1" customWidth="1"/>
    <col min="29" max="29" width="15.88671875" style="25" customWidth="1"/>
    <col min="30" max="30" width="22.109375" style="25" customWidth="1"/>
    <col min="31" max="31" width="11.5546875" style="25" bestFit="1" customWidth="1"/>
    <col min="32" max="33" width="11.44140625" style="25"/>
    <col min="34" max="34" width="38.5546875" style="25" customWidth="1"/>
    <col min="35" max="35" width="15" style="25" bestFit="1" customWidth="1"/>
    <col min="36" max="37" width="7.5546875" style="25" customWidth="1"/>
    <col min="38" max="38" width="26.21875" style="25" customWidth="1"/>
    <col min="39" max="16384" width="11.44140625" style="25"/>
  </cols>
  <sheetData>
    <row r="1" spans="2:38" x14ac:dyDescent="0.3">
      <c r="AB1" s="25">
        <f>+COUNT(#REF!)*18</f>
        <v>0</v>
      </c>
    </row>
    <row r="2" spans="2:38" ht="14.4" thickBot="1" x14ac:dyDescent="0.35">
      <c r="D2" s="25" t="s">
        <v>32</v>
      </c>
      <c r="E2" s="25" t="s">
        <v>33</v>
      </c>
      <c r="F2" s="25" t="s">
        <v>34</v>
      </c>
      <c r="G2" s="25" t="s">
        <v>35</v>
      </c>
      <c r="H2" s="25" t="s">
        <v>36</v>
      </c>
      <c r="I2" s="25" t="s">
        <v>37</v>
      </c>
      <c r="J2" s="25" t="s">
        <v>38</v>
      </c>
      <c r="K2" s="25" t="s">
        <v>39</v>
      </c>
      <c r="L2" s="25" t="s">
        <v>40</v>
      </c>
      <c r="M2" s="25" t="s">
        <v>41</v>
      </c>
      <c r="N2" s="25" t="s">
        <v>42</v>
      </c>
      <c r="O2" s="25" t="s">
        <v>43</v>
      </c>
      <c r="P2" s="102" t="s">
        <v>44</v>
      </c>
      <c r="Q2" s="102"/>
      <c r="R2" s="102"/>
      <c r="S2" s="102"/>
      <c r="T2" s="102"/>
      <c r="U2" s="102"/>
      <c r="V2" s="102"/>
      <c r="W2" s="102"/>
      <c r="X2" s="102"/>
      <c r="Y2" s="102"/>
      <c r="Z2" s="102"/>
      <c r="AA2" s="102"/>
      <c r="AB2" s="25" t="s">
        <v>45</v>
      </c>
      <c r="AC2" s="25" t="s">
        <v>46</v>
      </c>
      <c r="AD2" s="25" t="s">
        <v>47</v>
      </c>
      <c r="AE2" s="102" t="s">
        <v>48</v>
      </c>
      <c r="AF2" s="102"/>
      <c r="AG2" s="102"/>
      <c r="AH2" s="25" t="s">
        <v>49</v>
      </c>
      <c r="AI2" s="102" t="s">
        <v>50</v>
      </c>
      <c r="AJ2" s="102"/>
      <c r="AK2" s="102"/>
      <c r="AL2" s="102"/>
    </row>
    <row r="3" spans="2:38" ht="15" customHeight="1" x14ac:dyDescent="0.3">
      <c r="B3" s="103" t="s">
        <v>78</v>
      </c>
      <c r="C3" s="87" t="s">
        <v>4</v>
      </c>
      <c r="D3" s="87" t="s">
        <v>82</v>
      </c>
      <c r="E3" s="87" t="s">
        <v>17</v>
      </c>
      <c r="F3" s="87" t="s">
        <v>1</v>
      </c>
      <c r="G3" s="37" t="s">
        <v>51</v>
      </c>
      <c r="H3" s="97" t="s">
        <v>52</v>
      </c>
      <c r="I3" s="97" t="s">
        <v>20</v>
      </c>
      <c r="J3" s="97" t="s">
        <v>21</v>
      </c>
      <c r="K3" s="97" t="s">
        <v>22</v>
      </c>
      <c r="L3" s="97" t="s">
        <v>72</v>
      </c>
      <c r="M3" s="97" t="s">
        <v>29</v>
      </c>
      <c r="N3" s="97" t="s">
        <v>23</v>
      </c>
      <c r="O3" s="99" t="s">
        <v>30</v>
      </c>
      <c r="P3" s="101" t="s">
        <v>54</v>
      </c>
      <c r="Q3" s="96"/>
      <c r="R3" s="96"/>
      <c r="S3" s="96"/>
      <c r="T3" s="96"/>
      <c r="U3" s="96"/>
      <c r="V3" s="96"/>
      <c r="W3" s="96"/>
      <c r="X3" s="96"/>
      <c r="Y3" s="96"/>
      <c r="Z3" s="96"/>
      <c r="AA3" s="96"/>
      <c r="AB3" s="92" t="s">
        <v>24</v>
      </c>
      <c r="AC3" s="94" t="s">
        <v>27</v>
      </c>
      <c r="AD3" s="97" t="s">
        <v>53</v>
      </c>
      <c r="AE3" s="96" t="s">
        <v>26</v>
      </c>
      <c r="AF3" s="96"/>
      <c r="AG3" s="96"/>
      <c r="AH3" s="96" t="s">
        <v>28</v>
      </c>
      <c r="AI3" s="97" t="s">
        <v>0</v>
      </c>
      <c r="AJ3" s="97" t="s">
        <v>18</v>
      </c>
      <c r="AK3" s="97"/>
      <c r="AL3" s="89" t="s">
        <v>2</v>
      </c>
    </row>
    <row r="4" spans="2:38" ht="15.75" customHeight="1" thickBot="1" x14ac:dyDescent="0.35">
      <c r="B4" s="104"/>
      <c r="C4" s="88"/>
      <c r="D4" s="88"/>
      <c r="E4" s="88"/>
      <c r="F4" s="88"/>
      <c r="G4" s="38" t="s">
        <v>31</v>
      </c>
      <c r="H4" s="98"/>
      <c r="I4" s="98"/>
      <c r="J4" s="98"/>
      <c r="K4" s="98"/>
      <c r="L4" s="98"/>
      <c r="M4" s="98"/>
      <c r="N4" s="98"/>
      <c r="O4" s="100"/>
      <c r="P4" s="39">
        <v>1</v>
      </c>
      <c r="Q4" s="40">
        <v>2</v>
      </c>
      <c r="R4" s="40">
        <v>3</v>
      </c>
      <c r="S4" s="40">
        <v>4</v>
      </c>
      <c r="T4" s="40">
        <v>5</v>
      </c>
      <c r="U4" s="40">
        <v>6</v>
      </c>
      <c r="V4" s="40">
        <v>7</v>
      </c>
      <c r="W4" s="40">
        <v>8</v>
      </c>
      <c r="X4" s="40">
        <v>9</v>
      </c>
      <c r="Y4" s="40">
        <v>10</v>
      </c>
      <c r="Z4" s="40">
        <v>11</v>
      </c>
      <c r="AA4" s="40">
        <v>12</v>
      </c>
      <c r="AB4" s="93"/>
      <c r="AC4" s="95"/>
      <c r="AD4" s="98"/>
      <c r="AE4" s="91" t="s">
        <v>25</v>
      </c>
      <c r="AF4" s="91"/>
      <c r="AG4" s="91"/>
      <c r="AH4" s="91"/>
      <c r="AI4" s="98"/>
      <c r="AJ4" s="41" t="s">
        <v>19</v>
      </c>
      <c r="AK4" s="41" t="s">
        <v>16</v>
      </c>
      <c r="AL4" s="90"/>
    </row>
    <row r="5" spans="2:38" ht="12.75" customHeight="1" thickBot="1" x14ac:dyDescent="0.35">
      <c r="B5" s="14"/>
      <c r="C5" s="27"/>
      <c r="D5" s="27"/>
      <c r="E5" s="27"/>
      <c r="F5" s="27"/>
      <c r="G5" s="27"/>
      <c r="H5" s="27"/>
      <c r="I5" s="27"/>
      <c r="J5" s="27"/>
      <c r="K5" s="16"/>
      <c r="L5" s="27"/>
      <c r="M5" s="27"/>
      <c r="N5" s="27"/>
      <c r="O5" s="27"/>
      <c r="P5" s="27"/>
      <c r="Q5" s="27"/>
      <c r="R5" s="27"/>
      <c r="S5" s="27"/>
      <c r="T5" s="27"/>
      <c r="U5" s="27"/>
      <c r="V5" s="27"/>
      <c r="W5" s="27"/>
      <c r="X5" s="27"/>
      <c r="Y5" s="27"/>
      <c r="Z5" s="27"/>
      <c r="AA5" s="27"/>
      <c r="AB5" s="27"/>
      <c r="AC5" s="27"/>
      <c r="AD5" s="27"/>
      <c r="AE5" s="21"/>
      <c r="AF5" s="22"/>
      <c r="AG5" s="23"/>
      <c r="AH5" s="22"/>
      <c r="AI5" s="27"/>
      <c r="AJ5" s="27"/>
      <c r="AK5" s="27"/>
      <c r="AL5" s="27"/>
    </row>
    <row r="6" spans="2:38" ht="14.4" customHeight="1" x14ac:dyDescent="0.3">
      <c r="B6" s="131"/>
      <c r="C6" s="134">
        <v>1</v>
      </c>
      <c r="D6" s="135" t="s">
        <v>79</v>
      </c>
      <c r="E6" s="136"/>
      <c r="F6" s="136"/>
      <c r="G6" s="137"/>
      <c r="H6" s="138" t="s">
        <v>79</v>
      </c>
      <c r="I6" s="139"/>
      <c r="J6" s="139"/>
      <c r="K6" s="139"/>
      <c r="L6" s="139"/>
      <c r="M6" s="139"/>
      <c r="N6" s="139"/>
      <c r="O6" s="140"/>
      <c r="P6" s="141" t="s">
        <v>79</v>
      </c>
      <c r="Q6" s="142"/>
      <c r="R6" s="142"/>
      <c r="S6" s="142"/>
      <c r="T6" s="142"/>
      <c r="U6" s="142"/>
      <c r="V6" s="142"/>
      <c r="W6" s="142"/>
      <c r="X6" s="142"/>
      <c r="Y6" s="142"/>
      <c r="Z6" s="142"/>
      <c r="AA6" s="142"/>
      <c r="AB6" s="142"/>
      <c r="AC6" s="142"/>
      <c r="AD6" s="142"/>
      <c r="AE6" s="142"/>
      <c r="AF6" s="142"/>
      <c r="AG6" s="142"/>
      <c r="AH6" s="142"/>
      <c r="AI6" s="142"/>
      <c r="AJ6" s="142"/>
      <c r="AK6" s="142"/>
      <c r="AL6" s="143"/>
    </row>
    <row r="7" spans="2:38" ht="15" customHeight="1" thickBot="1" x14ac:dyDescent="0.35">
      <c r="B7" s="132"/>
      <c r="C7" s="144"/>
      <c r="D7" s="114"/>
      <c r="E7" s="115"/>
      <c r="F7" s="115"/>
      <c r="G7" s="116"/>
      <c r="H7" s="117"/>
      <c r="I7" s="118"/>
      <c r="J7" s="118"/>
      <c r="K7" s="118"/>
      <c r="L7" s="118"/>
      <c r="M7" s="118"/>
      <c r="N7" s="118"/>
      <c r="O7" s="119"/>
      <c r="P7" s="120"/>
      <c r="Q7" s="121"/>
      <c r="R7" s="121"/>
      <c r="S7" s="121"/>
      <c r="T7" s="121"/>
      <c r="U7" s="121"/>
      <c r="V7" s="121"/>
      <c r="W7" s="121"/>
      <c r="X7" s="121"/>
      <c r="Y7" s="121"/>
      <c r="Z7" s="121"/>
      <c r="AA7" s="121"/>
      <c r="AB7" s="121"/>
      <c r="AC7" s="121"/>
      <c r="AD7" s="121"/>
      <c r="AE7" s="121"/>
      <c r="AF7" s="121"/>
      <c r="AG7" s="121"/>
      <c r="AH7" s="121"/>
      <c r="AI7" s="121"/>
      <c r="AJ7" s="121"/>
      <c r="AK7" s="121"/>
      <c r="AL7" s="145"/>
    </row>
    <row r="8" spans="2:38" ht="41.4" x14ac:dyDescent="0.3">
      <c r="B8" s="132"/>
      <c r="C8" s="82" t="s">
        <v>80</v>
      </c>
      <c r="D8" s="80"/>
      <c r="E8" s="78"/>
      <c r="F8" s="35"/>
      <c r="G8" s="18"/>
      <c r="H8" s="17"/>
      <c r="I8" s="18"/>
      <c r="J8" s="18"/>
      <c r="K8" s="18"/>
      <c r="L8" s="17"/>
      <c r="M8" s="18"/>
      <c r="N8" s="52"/>
      <c r="O8" s="83"/>
      <c r="P8" s="61"/>
      <c r="Q8" s="62"/>
      <c r="R8" s="60"/>
      <c r="S8" s="62"/>
      <c r="T8" s="62"/>
      <c r="U8" s="60"/>
      <c r="V8" s="62"/>
      <c r="W8" s="62"/>
      <c r="X8" s="60"/>
      <c r="Y8" s="62"/>
      <c r="Z8" s="62"/>
      <c r="AA8" s="63"/>
      <c r="AB8" s="51">
        <f t="shared" ref="AB8:AB9" si="0">+SUM(P8:AA8)</f>
        <v>0</v>
      </c>
      <c r="AC8" s="17">
        <f t="shared" ref="AC8:AC9" si="1">+O8</f>
        <v>0</v>
      </c>
      <c r="AD8" s="18" t="s">
        <v>86</v>
      </c>
      <c r="AE8" s="19" t="e">
        <f t="shared" ref="AE8:AE9" si="2">1*AB8/AC8</f>
        <v>#DIV/0!</v>
      </c>
      <c r="AF8" s="20" t="e">
        <f t="shared" ref="AF8:AF9" si="3">+AE8</f>
        <v>#DIV/0!</v>
      </c>
      <c r="AG8" s="36" t="e">
        <f>+AF8</f>
        <v>#DIV/0!</v>
      </c>
      <c r="AH8" s="17"/>
      <c r="AI8" s="17"/>
      <c r="AJ8" s="17"/>
      <c r="AK8" s="17"/>
      <c r="AL8" s="43"/>
    </row>
    <row r="9" spans="2:38" ht="42" thickBot="1" x14ac:dyDescent="0.35">
      <c r="B9" s="132"/>
      <c r="C9" s="82" t="s">
        <v>81</v>
      </c>
      <c r="D9" s="80"/>
      <c r="E9" s="78"/>
      <c r="F9" s="35"/>
      <c r="G9" s="18"/>
      <c r="H9" s="17"/>
      <c r="I9" s="18"/>
      <c r="J9" s="18"/>
      <c r="K9" s="18"/>
      <c r="L9" s="17"/>
      <c r="M9" s="18"/>
      <c r="N9" s="34"/>
      <c r="O9" s="83"/>
      <c r="P9" s="64"/>
      <c r="Q9" s="65"/>
      <c r="R9" s="65"/>
      <c r="S9" s="65"/>
      <c r="T9" s="65"/>
      <c r="U9" s="65"/>
      <c r="V9" s="65"/>
      <c r="W9" s="65"/>
      <c r="X9" s="65"/>
      <c r="Y9" s="65"/>
      <c r="Z9" s="65"/>
      <c r="AA9" s="66"/>
      <c r="AB9" s="51">
        <f t="shared" si="0"/>
        <v>0</v>
      </c>
      <c r="AC9" s="17">
        <f t="shared" si="1"/>
        <v>0</v>
      </c>
      <c r="AD9" s="18" t="s">
        <v>87</v>
      </c>
      <c r="AE9" s="19" t="e">
        <f t="shared" si="2"/>
        <v>#DIV/0!</v>
      </c>
      <c r="AF9" s="20" t="e">
        <f t="shared" si="3"/>
        <v>#DIV/0!</v>
      </c>
      <c r="AG9" s="36" t="e">
        <f>+AF9</f>
        <v>#DIV/0!</v>
      </c>
      <c r="AH9" s="17"/>
      <c r="AI9" s="17"/>
      <c r="AJ9" s="17"/>
      <c r="AK9" s="17"/>
      <c r="AL9" s="43"/>
    </row>
    <row r="10" spans="2:38" ht="13.8" customHeight="1" x14ac:dyDescent="0.3">
      <c r="B10" s="132"/>
      <c r="C10" s="146">
        <v>2</v>
      </c>
      <c r="D10" s="106" t="s">
        <v>83</v>
      </c>
      <c r="E10" s="107"/>
      <c r="F10" s="107"/>
      <c r="G10" s="108"/>
      <c r="H10" s="109" t="s">
        <v>83</v>
      </c>
      <c r="I10" s="110"/>
      <c r="J10" s="110"/>
      <c r="K10" s="110"/>
      <c r="L10" s="110"/>
      <c r="M10" s="110"/>
      <c r="N10" s="110"/>
      <c r="O10" s="111"/>
      <c r="P10" s="112" t="s">
        <v>83</v>
      </c>
      <c r="Q10" s="113"/>
      <c r="R10" s="113"/>
      <c r="S10" s="113"/>
      <c r="T10" s="113"/>
      <c r="U10" s="113"/>
      <c r="V10" s="113"/>
      <c r="W10" s="113"/>
      <c r="X10" s="113"/>
      <c r="Y10" s="113"/>
      <c r="Z10" s="113"/>
      <c r="AA10" s="113"/>
      <c r="AB10" s="113"/>
      <c r="AC10" s="113"/>
      <c r="AD10" s="113"/>
      <c r="AE10" s="113"/>
      <c r="AF10" s="113"/>
      <c r="AG10" s="113"/>
      <c r="AH10" s="113"/>
      <c r="AI10" s="113"/>
      <c r="AJ10" s="113"/>
      <c r="AK10" s="113"/>
      <c r="AL10" s="147"/>
    </row>
    <row r="11" spans="2:38" ht="14.4" customHeight="1" thickBot="1" x14ac:dyDescent="0.35">
      <c r="B11" s="132"/>
      <c r="C11" s="144"/>
      <c r="D11" s="114"/>
      <c r="E11" s="115"/>
      <c r="F11" s="115"/>
      <c r="G11" s="116"/>
      <c r="H11" s="117"/>
      <c r="I11" s="118"/>
      <c r="J11" s="118"/>
      <c r="K11" s="118"/>
      <c r="L11" s="118"/>
      <c r="M11" s="118"/>
      <c r="N11" s="118"/>
      <c r="O11" s="119"/>
      <c r="P11" s="120"/>
      <c r="Q11" s="121"/>
      <c r="R11" s="121"/>
      <c r="S11" s="121"/>
      <c r="T11" s="121"/>
      <c r="U11" s="121"/>
      <c r="V11" s="121"/>
      <c r="W11" s="121"/>
      <c r="X11" s="121"/>
      <c r="Y11" s="121"/>
      <c r="Z11" s="121"/>
      <c r="AA11" s="121"/>
      <c r="AB11" s="121"/>
      <c r="AC11" s="121"/>
      <c r="AD11" s="121"/>
      <c r="AE11" s="121"/>
      <c r="AF11" s="121"/>
      <c r="AG11" s="121"/>
      <c r="AH11" s="121"/>
      <c r="AI11" s="121"/>
      <c r="AJ11" s="121"/>
      <c r="AK11" s="121"/>
      <c r="AL11" s="145"/>
    </row>
    <row r="12" spans="2:38" ht="23.4" x14ac:dyDescent="0.3">
      <c r="B12" s="132"/>
      <c r="C12" s="82" t="s">
        <v>84</v>
      </c>
      <c r="D12" s="80"/>
      <c r="E12" s="78"/>
      <c r="F12" s="17"/>
      <c r="G12" s="18"/>
      <c r="H12" s="17"/>
      <c r="I12" s="18"/>
      <c r="J12" s="18"/>
      <c r="K12" s="18"/>
      <c r="L12" s="17"/>
      <c r="M12" s="18"/>
      <c r="N12" s="34"/>
      <c r="O12" s="83"/>
      <c r="P12" s="64"/>
      <c r="Q12" s="65"/>
      <c r="R12" s="65"/>
      <c r="S12" s="65"/>
      <c r="T12" s="65"/>
      <c r="U12" s="65"/>
      <c r="V12" s="65"/>
      <c r="W12" s="65"/>
      <c r="X12" s="65"/>
      <c r="Y12" s="65"/>
      <c r="Z12" s="65"/>
      <c r="AA12" s="66"/>
      <c r="AB12" s="51"/>
      <c r="AC12" s="17"/>
      <c r="AD12" s="18"/>
      <c r="AE12" s="19"/>
      <c r="AF12" s="20"/>
      <c r="AG12" s="36"/>
      <c r="AH12" s="17"/>
      <c r="AI12" s="17"/>
      <c r="AJ12" s="17"/>
      <c r="AK12" s="17"/>
      <c r="AL12" s="43"/>
    </row>
    <row r="13" spans="2:38" ht="24" thickBot="1" x14ac:dyDescent="0.35">
      <c r="B13" s="132"/>
      <c r="C13" s="82" t="s">
        <v>85</v>
      </c>
      <c r="D13" s="80"/>
      <c r="E13" s="78"/>
      <c r="F13" s="17"/>
      <c r="G13" s="18"/>
      <c r="H13" s="17"/>
      <c r="I13" s="18"/>
      <c r="J13" s="18"/>
      <c r="K13" s="18"/>
      <c r="L13" s="17"/>
      <c r="M13" s="18"/>
      <c r="N13" s="34"/>
      <c r="O13" s="83"/>
      <c r="P13" s="64"/>
      <c r="Q13" s="65"/>
      <c r="R13" s="65"/>
      <c r="S13" s="65"/>
      <c r="T13" s="65"/>
      <c r="U13" s="65"/>
      <c r="V13" s="65"/>
      <c r="W13" s="65"/>
      <c r="X13" s="65"/>
      <c r="Y13" s="65"/>
      <c r="Z13" s="65"/>
      <c r="AA13" s="66"/>
      <c r="AB13" s="51"/>
      <c r="AC13" s="17"/>
      <c r="AD13" s="18"/>
      <c r="AE13" s="19"/>
      <c r="AF13" s="20"/>
      <c r="AG13" s="36"/>
      <c r="AH13" s="17"/>
      <c r="AI13" s="17"/>
      <c r="AJ13" s="17"/>
      <c r="AK13" s="17"/>
      <c r="AL13" s="43"/>
    </row>
    <row r="14" spans="2:38" x14ac:dyDescent="0.3">
      <c r="B14" s="132"/>
      <c r="C14" s="146">
        <v>3</v>
      </c>
      <c r="D14" s="106" t="s">
        <v>88</v>
      </c>
      <c r="E14" s="107"/>
      <c r="F14" s="107"/>
      <c r="G14" s="108"/>
      <c r="H14" s="109" t="s">
        <v>88</v>
      </c>
      <c r="I14" s="110"/>
      <c r="J14" s="110"/>
      <c r="K14" s="110"/>
      <c r="L14" s="110"/>
      <c r="M14" s="110"/>
      <c r="N14" s="110"/>
      <c r="O14" s="111"/>
      <c r="P14" s="112" t="s">
        <v>88</v>
      </c>
      <c r="Q14" s="113"/>
      <c r="R14" s="113"/>
      <c r="S14" s="113"/>
      <c r="T14" s="113"/>
      <c r="U14" s="113"/>
      <c r="V14" s="113"/>
      <c r="W14" s="113"/>
      <c r="X14" s="113"/>
      <c r="Y14" s="113"/>
      <c r="Z14" s="113"/>
      <c r="AA14" s="113"/>
      <c r="AB14" s="113"/>
      <c r="AC14" s="113"/>
      <c r="AD14" s="113"/>
      <c r="AE14" s="113"/>
      <c r="AF14" s="113"/>
      <c r="AG14" s="113"/>
      <c r="AH14" s="113"/>
      <c r="AI14" s="113"/>
      <c r="AJ14" s="113"/>
      <c r="AK14" s="113"/>
      <c r="AL14" s="147"/>
    </row>
    <row r="15" spans="2:38" ht="14.4" thickBot="1" x14ac:dyDescent="0.35">
      <c r="B15" s="132"/>
      <c r="C15" s="144"/>
      <c r="D15" s="114"/>
      <c r="E15" s="115"/>
      <c r="F15" s="115"/>
      <c r="G15" s="116"/>
      <c r="H15" s="117"/>
      <c r="I15" s="118"/>
      <c r="J15" s="118"/>
      <c r="K15" s="118"/>
      <c r="L15" s="118"/>
      <c r="M15" s="118"/>
      <c r="N15" s="118"/>
      <c r="O15" s="119"/>
      <c r="P15" s="120"/>
      <c r="Q15" s="121"/>
      <c r="R15" s="121"/>
      <c r="S15" s="121"/>
      <c r="T15" s="121"/>
      <c r="U15" s="121"/>
      <c r="V15" s="121"/>
      <c r="W15" s="121"/>
      <c r="X15" s="121"/>
      <c r="Y15" s="121"/>
      <c r="Z15" s="121"/>
      <c r="AA15" s="121"/>
      <c r="AB15" s="121"/>
      <c r="AC15" s="121"/>
      <c r="AD15" s="121"/>
      <c r="AE15" s="121"/>
      <c r="AF15" s="121"/>
      <c r="AG15" s="121"/>
      <c r="AH15" s="121"/>
      <c r="AI15" s="121"/>
      <c r="AJ15" s="121"/>
      <c r="AK15" s="121"/>
      <c r="AL15" s="145"/>
    </row>
    <row r="16" spans="2:38" ht="66.599999999999994" customHeight="1" x14ac:dyDescent="0.3">
      <c r="B16" s="132"/>
      <c r="C16" s="84">
        <v>11</v>
      </c>
      <c r="D16" s="81"/>
      <c r="E16" s="78"/>
      <c r="F16" s="17"/>
      <c r="G16" s="18"/>
      <c r="H16" s="17"/>
      <c r="I16" s="18"/>
      <c r="J16" s="18"/>
      <c r="K16" s="18"/>
      <c r="L16" s="17"/>
      <c r="M16" s="18"/>
      <c r="N16" s="34"/>
      <c r="O16" s="83"/>
      <c r="P16" s="64"/>
      <c r="Q16" s="65"/>
      <c r="R16" s="65"/>
      <c r="S16" s="65"/>
      <c r="T16" s="65"/>
      <c r="U16" s="65"/>
      <c r="V16" s="65"/>
      <c r="W16" s="65"/>
      <c r="X16" s="65"/>
      <c r="Y16" s="65"/>
      <c r="Z16" s="65"/>
      <c r="AA16" s="66"/>
      <c r="AB16" s="51"/>
      <c r="AC16" s="17"/>
      <c r="AD16" s="18"/>
      <c r="AE16" s="19"/>
      <c r="AF16" s="20"/>
      <c r="AG16" s="36"/>
      <c r="AH16" s="17"/>
      <c r="AI16" s="17"/>
      <c r="AJ16" s="17"/>
      <c r="AK16" s="17"/>
      <c r="AL16" s="43"/>
    </row>
    <row r="17" spans="2:38" ht="66.599999999999994" customHeight="1" thickBot="1" x14ac:dyDescent="0.35">
      <c r="B17" s="132"/>
      <c r="C17" s="84"/>
      <c r="D17" s="81"/>
      <c r="E17" s="78"/>
      <c r="F17" s="17"/>
      <c r="G17" s="18"/>
      <c r="H17" s="17"/>
      <c r="I17" s="18"/>
      <c r="J17" s="18"/>
      <c r="K17" s="18"/>
      <c r="L17" s="17"/>
      <c r="M17" s="18"/>
      <c r="N17" s="34"/>
      <c r="O17" s="83"/>
      <c r="P17" s="122"/>
      <c r="Q17" s="68"/>
      <c r="R17" s="68"/>
      <c r="S17" s="68"/>
      <c r="T17" s="68"/>
      <c r="U17" s="68"/>
      <c r="V17" s="68"/>
      <c r="W17" s="68"/>
      <c r="X17" s="68"/>
      <c r="Y17" s="68"/>
      <c r="Z17" s="68"/>
      <c r="AA17" s="123"/>
      <c r="AB17" s="124"/>
      <c r="AC17" s="54"/>
      <c r="AD17" s="53"/>
      <c r="AE17" s="55"/>
      <c r="AF17" s="75"/>
      <c r="AG17" s="76"/>
      <c r="AH17" s="77"/>
      <c r="AI17" s="54"/>
      <c r="AJ17" s="54"/>
      <c r="AK17" s="54"/>
      <c r="AL17" s="56"/>
    </row>
    <row r="18" spans="2:38" ht="13.8" customHeight="1" x14ac:dyDescent="0.3">
      <c r="B18" s="132"/>
      <c r="C18" s="146">
        <v>4</v>
      </c>
      <c r="D18" s="106" t="s">
        <v>89</v>
      </c>
      <c r="E18" s="107"/>
      <c r="F18" s="107"/>
      <c r="G18" s="107"/>
      <c r="H18" s="107"/>
      <c r="I18" s="107"/>
      <c r="J18" s="107"/>
      <c r="K18" s="107"/>
      <c r="L18" s="107"/>
      <c r="M18" s="107"/>
      <c r="N18" s="107"/>
      <c r="O18" s="125"/>
      <c r="P18" s="112" t="s">
        <v>90</v>
      </c>
      <c r="Q18" s="113"/>
      <c r="R18" s="113"/>
      <c r="S18" s="113"/>
      <c r="T18" s="113"/>
      <c r="U18" s="113"/>
      <c r="V18" s="113"/>
      <c r="W18" s="113"/>
      <c r="X18" s="113"/>
      <c r="Y18" s="113"/>
      <c r="Z18" s="113"/>
      <c r="AA18" s="113"/>
      <c r="AB18" s="113"/>
      <c r="AC18" s="113"/>
      <c r="AD18" s="113"/>
      <c r="AE18" s="113"/>
      <c r="AF18" s="113"/>
      <c r="AG18" s="113"/>
      <c r="AH18" s="113"/>
      <c r="AI18" s="113"/>
      <c r="AJ18" s="113"/>
      <c r="AK18" s="113"/>
      <c r="AL18" s="147"/>
    </row>
    <row r="19" spans="2:38" ht="14.4" customHeight="1" thickBot="1" x14ac:dyDescent="0.35">
      <c r="B19" s="132"/>
      <c r="C19" s="144"/>
      <c r="D19" s="114"/>
      <c r="E19" s="115"/>
      <c r="F19" s="115"/>
      <c r="G19" s="115"/>
      <c r="H19" s="115"/>
      <c r="I19" s="115"/>
      <c r="J19" s="115"/>
      <c r="K19" s="115"/>
      <c r="L19" s="115"/>
      <c r="M19" s="115"/>
      <c r="N19" s="115"/>
      <c r="O19" s="126"/>
      <c r="P19" s="120"/>
      <c r="Q19" s="121"/>
      <c r="R19" s="121"/>
      <c r="S19" s="121"/>
      <c r="T19" s="121"/>
      <c r="U19" s="121"/>
      <c r="V19" s="121"/>
      <c r="W19" s="121"/>
      <c r="X19" s="121"/>
      <c r="Y19" s="121"/>
      <c r="Z19" s="121"/>
      <c r="AA19" s="121"/>
      <c r="AB19" s="121"/>
      <c r="AC19" s="121"/>
      <c r="AD19" s="121"/>
      <c r="AE19" s="121"/>
      <c r="AF19" s="121"/>
      <c r="AG19" s="121"/>
      <c r="AH19" s="121"/>
      <c r="AI19" s="121"/>
      <c r="AJ19" s="121"/>
      <c r="AK19" s="121"/>
      <c r="AL19" s="145"/>
    </row>
    <row r="20" spans="2:38" ht="66.599999999999994" customHeight="1" x14ac:dyDescent="0.3">
      <c r="B20" s="132"/>
      <c r="C20" s="84"/>
      <c r="D20" s="81"/>
      <c r="E20" s="78"/>
      <c r="F20" s="17"/>
      <c r="G20" s="18"/>
      <c r="H20" s="17"/>
      <c r="I20" s="18"/>
      <c r="J20" s="18"/>
      <c r="K20" s="18"/>
      <c r="L20" s="17"/>
      <c r="M20" s="18"/>
      <c r="N20" s="34"/>
      <c r="O20" s="83"/>
      <c r="P20" s="122"/>
      <c r="Q20" s="68"/>
      <c r="R20" s="68"/>
      <c r="S20" s="68"/>
      <c r="T20" s="68"/>
      <c r="U20" s="68"/>
      <c r="V20" s="68"/>
      <c r="W20" s="68"/>
      <c r="X20" s="68"/>
      <c r="Y20" s="68"/>
      <c r="Z20" s="68"/>
      <c r="AA20" s="123"/>
      <c r="AB20" s="124"/>
      <c r="AC20" s="54"/>
      <c r="AD20" s="53"/>
      <c r="AE20" s="55"/>
      <c r="AF20" s="75"/>
      <c r="AG20" s="76"/>
      <c r="AH20" s="77"/>
      <c r="AI20" s="54"/>
      <c r="AJ20" s="54"/>
      <c r="AK20" s="54"/>
      <c r="AL20" s="56"/>
    </row>
    <row r="21" spans="2:38" ht="66.599999999999994" customHeight="1" thickBot="1" x14ac:dyDescent="0.35">
      <c r="B21" s="132"/>
      <c r="C21" s="84"/>
      <c r="D21" s="81"/>
      <c r="E21" s="78"/>
      <c r="F21" s="17"/>
      <c r="G21" s="18"/>
      <c r="H21" s="17"/>
      <c r="I21" s="18"/>
      <c r="J21" s="18"/>
      <c r="K21" s="18"/>
      <c r="L21" s="17"/>
      <c r="M21" s="18"/>
      <c r="N21" s="34"/>
      <c r="O21" s="83"/>
      <c r="P21" s="122"/>
      <c r="Q21" s="68"/>
      <c r="R21" s="68"/>
      <c r="S21" s="68"/>
      <c r="T21" s="68"/>
      <c r="U21" s="68"/>
      <c r="V21" s="68"/>
      <c r="W21" s="68"/>
      <c r="X21" s="68"/>
      <c r="Y21" s="68"/>
      <c r="Z21" s="68"/>
      <c r="AA21" s="123"/>
      <c r="AB21" s="124"/>
      <c r="AC21" s="54"/>
      <c r="AD21" s="53"/>
      <c r="AE21" s="55"/>
      <c r="AF21" s="75"/>
      <c r="AG21" s="76"/>
      <c r="AH21" s="77"/>
      <c r="AI21" s="54"/>
      <c r="AJ21" s="54"/>
      <c r="AK21" s="54"/>
      <c r="AL21" s="56"/>
    </row>
    <row r="22" spans="2:38" ht="13.8" customHeight="1" x14ac:dyDescent="0.3">
      <c r="B22" s="132"/>
      <c r="C22" s="146">
        <v>5</v>
      </c>
      <c r="D22" s="106" t="s">
        <v>91</v>
      </c>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48"/>
    </row>
    <row r="23" spans="2:38" ht="14.4" customHeight="1" thickBot="1" x14ac:dyDescent="0.35">
      <c r="B23" s="132"/>
      <c r="C23" s="144"/>
      <c r="D23" s="114"/>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49"/>
    </row>
    <row r="24" spans="2:38" ht="66.599999999999994" customHeight="1" x14ac:dyDescent="0.3">
      <c r="B24" s="132"/>
      <c r="C24" s="84"/>
      <c r="D24" s="81"/>
      <c r="E24" s="78"/>
      <c r="F24" s="17"/>
      <c r="G24" s="18"/>
      <c r="H24" s="17"/>
      <c r="I24" s="18"/>
      <c r="J24" s="18"/>
      <c r="K24" s="18"/>
      <c r="L24" s="17"/>
      <c r="M24" s="18"/>
      <c r="N24" s="34"/>
      <c r="O24" s="83"/>
      <c r="P24" s="122"/>
      <c r="Q24" s="68"/>
      <c r="R24" s="68"/>
      <c r="S24" s="68"/>
      <c r="T24" s="68"/>
      <c r="U24" s="68"/>
      <c r="V24" s="68"/>
      <c r="W24" s="68"/>
      <c r="X24" s="68"/>
      <c r="Y24" s="68"/>
      <c r="Z24" s="68"/>
      <c r="AA24" s="123"/>
      <c r="AB24" s="124"/>
      <c r="AC24" s="54"/>
      <c r="AD24" s="53"/>
      <c r="AE24" s="55"/>
      <c r="AF24" s="75"/>
      <c r="AG24" s="76"/>
      <c r="AH24" s="77"/>
      <c r="AI24" s="54"/>
      <c r="AJ24" s="54"/>
      <c r="AK24" s="54"/>
      <c r="AL24" s="56"/>
    </row>
    <row r="25" spans="2:38" ht="66.599999999999994" customHeight="1" thickBot="1" x14ac:dyDescent="0.35">
      <c r="B25" s="132"/>
      <c r="C25" s="84"/>
      <c r="D25" s="81"/>
      <c r="E25" s="78"/>
      <c r="F25" s="17"/>
      <c r="G25" s="18"/>
      <c r="H25" s="17"/>
      <c r="I25" s="18"/>
      <c r="J25" s="18"/>
      <c r="K25" s="18"/>
      <c r="L25" s="17"/>
      <c r="M25" s="18"/>
      <c r="N25" s="34"/>
      <c r="O25" s="83"/>
      <c r="P25" s="122"/>
      <c r="Q25" s="68"/>
      <c r="R25" s="68"/>
      <c r="S25" s="68"/>
      <c r="T25" s="68"/>
      <c r="U25" s="68"/>
      <c r="V25" s="68"/>
      <c r="W25" s="68"/>
      <c r="X25" s="68"/>
      <c r="Y25" s="68"/>
      <c r="Z25" s="68"/>
      <c r="AA25" s="123"/>
      <c r="AB25" s="124"/>
      <c r="AC25" s="54"/>
      <c r="AD25" s="53"/>
      <c r="AE25" s="55"/>
      <c r="AF25" s="75"/>
      <c r="AG25" s="76"/>
      <c r="AH25" s="77"/>
      <c r="AI25" s="54"/>
      <c r="AJ25" s="54"/>
      <c r="AK25" s="54"/>
      <c r="AL25" s="56"/>
    </row>
    <row r="26" spans="2:38" ht="13.8" customHeight="1" x14ac:dyDescent="0.3">
      <c r="B26" s="132"/>
      <c r="C26" s="146">
        <v>6</v>
      </c>
      <c r="D26" s="106" t="s">
        <v>92</v>
      </c>
      <c r="E26" s="107"/>
      <c r="F26" s="107"/>
      <c r="G26" s="107"/>
      <c r="H26" s="107"/>
      <c r="I26" s="107"/>
      <c r="J26" s="107"/>
      <c r="K26" s="107"/>
      <c r="L26" s="107"/>
      <c r="M26" s="106" t="s">
        <v>92</v>
      </c>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48"/>
    </row>
    <row r="27" spans="2:38" ht="14.4" customHeight="1" thickBot="1" x14ac:dyDescent="0.35">
      <c r="B27" s="132"/>
      <c r="C27" s="144"/>
      <c r="D27" s="114"/>
      <c r="E27" s="115"/>
      <c r="F27" s="115"/>
      <c r="G27" s="115"/>
      <c r="H27" s="115"/>
      <c r="I27" s="115"/>
      <c r="J27" s="115"/>
      <c r="K27" s="115"/>
      <c r="L27" s="115"/>
      <c r="M27" s="114"/>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49"/>
    </row>
    <row r="28" spans="2:38" ht="66.599999999999994" customHeight="1" x14ac:dyDescent="0.3">
      <c r="B28" s="132"/>
      <c r="C28" s="84"/>
      <c r="D28" s="81"/>
      <c r="E28" s="78"/>
      <c r="F28" s="17"/>
      <c r="G28" s="18"/>
      <c r="H28" s="17"/>
      <c r="I28" s="18"/>
      <c r="J28" s="18"/>
      <c r="K28" s="18"/>
      <c r="L28" s="17"/>
      <c r="M28" s="18"/>
      <c r="N28" s="34"/>
      <c r="O28" s="83"/>
      <c r="P28" s="122"/>
      <c r="Q28" s="68"/>
      <c r="R28" s="68"/>
      <c r="S28" s="68"/>
      <c r="T28" s="68"/>
      <c r="U28" s="68"/>
      <c r="V28" s="68"/>
      <c r="W28" s="68"/>
      <c r="X28" s="68"/>
      <c r="Y28" s="68"/>
      <c r="Z28" s="68"/>
      <c r="AA28" s="123"/>
      <c r="AB28" s="124"/>
      <c r="AC28" s="54"/>
      <c r="AD28" s="53"/>
      <c r="AE28" s="55"/>
      <c r="AF28" s="75"/>
      <c r="AG28" s="76"/>
      <c r="AH28" s="77"/>
      <c r="AI28" s="54"/>
      <c r="AJ28" s="54"/>
      <c r="AK28" s="54"/>
      <c r="AL28" s="56"/>
    </row>
    <row r="29" spans="2:38" ht="66.599999999999994" customHeight="1" thickBot="1" x14ac:dyDescent="0.35">
      <c r="B29" s="132"/>
      <c r="C29" s="84"/>
      <c r="D29" s="81"/>
      <c r="E29" s="78"/>
      <c r="F29" s="17"/>
      <c r="G29" s="18"/>
      <c r="H29" s="17"/>
      <c r="I29" s="18"/>
      <c r="J29" s="18"/>
      <c r="K29" s="18"/>
      <c r="L29" s="17"/>
      <c r="M29" s="18"/>
      <c r="N29" s="34"/>
      <c r="O29" s="83"/>
      <c r="P29" s="122"/>
      <c r="Q29" s="68"/>
      <c r="R29" s="68"/>
      <c r="S29" s="68"/>
      <c r="T29" s="68"/>
      <c r="U29" s="68"/>
      <c r="V29" s="68"/>
      <c r="W29" s="68"/>
      <c r="X29" s="68"/>
      <c r="Y29" s="68"/>
      <c r="Z29" s="68"/>
      <c r="AA29" s="123"/>
      <c r="AB29" s="124"/>
      <c r="AC29" s="54"/>
      <c r="AD29" s="53"/>
      <c r="AE29" s="55"/>
      <c r="AF29" s="75"/>
      <c r="AG29" s="76"/>
      <c r="AH29" s="77"/>
      <c r="AI29" s="54"/>
      <c r="AJ29" s="54"/>
      <c r="AK29" s="54"/>
      <c r="AL29" s="56"/>
    </row>
    <row r="30" spans="2:38" x14ac:dyDescent="0.3">
      <c r="B30" s="132"/>
      <c r="C30" s="146">
        <v>7</v>
      </c>
      <c r="D30" s="106" t="s">
        <v>93</v>
      </c>
      <c r="E30" s="107"/>
      <c r="F30" s="107"/>
      <c r="G30" s="107"/>
      <c r="H30" s="107"/>
      <c r="I30" s="107"/>
      <c r="J30" s="107"/>
      <c r="K30" s="107"/>
      <c r="L30" s="107"/>
      <c r="M30" s="106" t="s">
        <v>93</v>
      </c>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48"/>
    </row>
    <row r="31" spans="2:38" ht="14.4" thickBot="1" x14ac:dyDescent="0.35">
      <c r="B31" s="132"/>
      <c r="C31" s="144"/>
      <c r="D31" s="114"/>
      <c r="E31" s="115"/>
      <c r="F31" s="115"/>
      <c r="G31" s="115"/>
      <c r="H31" s="115"/>
      <c r="I31" s="115"/>
      <c r="J31" s="115"/>
      <c r="K31" s="115"/>
      <c r="L31" s="115"/>
      <c r="M31" s="114"/>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49"/>
    </row>
    <row r="32" spans="2:38" ht="66.599999999999994" customHeight="1" x14ac:dyDescent="0.3">
      <c r="B32" s="132"/>
      <c r="C32" s="84"/>
      <c r="D32" s="81"/>
      <c r="E32" s="78"/>
      <c r="F32" s="17"/>
      <c r="G32" s="18"/>
      <c r="H32" s="17"/>
      <c r="I32" s="18"/>
      <c r="J32" s="18"/>
      <c r="K32" s="18"/>
      <c r="L32" s="17"/>
      <c r="M32" s="18"/>
      <c r="N32" s="34"/>
      <c r="O32" s="83"/>
      <c r="P32" s="122"/>
      <c r="Q32" s="68"/>
      <c r="R32" s="68"/>
      <c r="S32" s="68"/>
      <c r="T32" s="68"/>
      <c r="U32" s="68"/>
      <c r="V32" s="68"/>
      <c r="W32" s="68"/>
      <c r="X32" s="68"/>
      <c r="Y32" s="68"/>
      <c r="Z32" s="68"/>
      <c r="AA32" s="123"/>
      <c r="AB32" s="124"/>
      <c r="AC32" s="54"/>
      <c r="AD32" s="53"/>
      <c r="AE32" s="55"/>
      <c r="AF32" s="75"/>
      <c r="AG32" s="76"/>
      <c r="AH32" s="77"/>
      <c r="AI32" s="54"/>
      <c r="AJ32" s="54"/>
      <c r="AK32" s="54"/>
      <c r="AL32" s="56"/>
    </row>
    <row r="33" spans="2:38" ht="66.599999999999994" customHeight="1" thickBot="1" x14ac:dyDescent="0.35">
      <c r="B33" s="132"/>
      <c r="C33" s="84"/>
      <c r="D33" s="81"/>
      <c r="E33" s="78"/>
      <c r="F33" s="17"/>
      <c r="G33" s="18"/>
      <c r="H33" s="17"/>
      <c r="I33" s="18"/>
      <c r="J33" s="18"/>
      <c r="K33" s="18"/>
      <c r="L33" s="17"/>
      <c r="M33" s="18"/>
      <c r="N33" s="34"/>
      <c r="O33" s="83"/>
      <c r="P33" s="122"/>
      <c r="Q33" s="68"/>
      <c r="R33" s="68"/>
      <c r="S33" s="68"/>
      <c r="T33" s="68"/>
      <c r="U33" s="68"/>
      <c r="V33" s="68"/>
      <c r="W33" s="68"/>
      <c r="X33" s="68"/>
      <c r="Y33" s="68"/>
      <c r="Z33" s="68"/>
      <c r="AA33" s="123"/>
      <c r="AB33" s="124"/>
      <c r="AC33" s="54"/>
      <c r="AD33" s="53"/>
      <c r="AE33" s="55"/>
      <c r="AF33" s="75"/>
      <c r="AG33" s="76"/>
      <c r="AH33" s="77"/>
      <c r="AI33" s="54"/>
      <c r="AJ33" s="54"/>
      <c r="AK33" s="54"/>
      <c r="AL33" s="56"/>
    </row>
    <row r="34" spans="2:38" x14ac:dyDescent="0.3">
      <c r="B34" s="132"/>
      <c r="C34" s="146">
        <v>8</v>
      </c>
      <c r="D34" s="106" t="s">
        <v>94</v>
      </c>
      <c r="E34" s="107"/>
      <c r="F34" s="107"/>
      <c r="G34" s="107"/>
      <c r="H34" s="107"/>
      <c r="I34" s="107"/>
      <c r="J34" s="107"/>
      <c r="K34" s="107"/>
      <c r="L34" s="107"/>
      <c r="M34" s="106" t="s">
        <v>94</v>
      </c>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48"/>
    </row>
    <row r="35" spans="2:38" ht="14.4" thickBot="1" x14ac:dyDescent="0.35">
      <c r="B35" s="132"/>
      <c r="C35" s="144"/>
      <c r="D35" s="114"/>
      <c r="E35" s="115"/>
      <c r="F35" s="115"/>
      <c r="G35" s="115"/>
      <c r="H35" s="115"/>
      <c r="I35" s="115"/>
      <c r="J35" s="115"/>
      <c r="K35" s="115"/>
      <c r="L35" s="115"/>
      <c r="M35" s="114"/>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49"/>
    </row>
    <row r="36" spans="2:38" ht="66.599999999999994" customHeight="1" x14ac:dyDescent="0.3">
      <c r="B36" s="132"/>
      <c r="C36" s="84"/>
      <c r="D36" s="81"/>
      <c r="E36" s="78"/>
      <c r="F36" s="17"/>
      <c r="G36" s="18"/>
      <c r="H36" s="17"/>
      <c r="I36" s="18"/>
      <c r="J36" s="18"/>
      <c r="K36" s="18"/>
      <c r="L36" s="17"/>
      <c r="M36" s="18"/>
      <c r="N36" s="34"/>
      <c r="O36" s="83"/>
      <c r="P36" s="122"/>
      <c r="Q36" s="68"/>
      <c r="R36" s="68"/>
      <c r="S36" s="68"/>
      <c r="T36" s="68"/>
      <c r="U36" s="68"/>
      <c r="V36" s="68"/>
      <c r="W36" s="68"/>
      <c r="X36" s="68"/>
      <c r="Y36" s="68"/>
      <c r="Z36" s="68"/>
      <c r="AA36" s="123"/>
      <c r="AB36" s="124"/>
      <c r="AC36" s="54"/>
      <c r="AD36" s="53"/>
      <c r="AE36" s="55"/>
      <c r="AF36" s="75"/>
      <c r="AG36" s="76"/>
      <c r="AH36" s="77"/>
      <c r="AI36" s="54"/>
      <c r="AJ36" s="54"/>
      <c r="AK36" s="54"/>
      <c r="AL36" s="56"/>
    </row>
    <row r="37" spans="2:38" ht="66.599999999999994" customHeight="1" thickBot="1" x14ac:dyDescent="0.35">
      <c r="B37" s="132"/>
      <c r="C37" s="84"/>
      <c r="D37" s="81"/>
      <c r="E37" s="78"/>
      <c r="F37" s="17"/>
      <c r="G37" s="18"/>
      <c r="H37" s="17"/>
      <c r="I37" s="18"/>
      <c r="J37" s="18"/>
      <c r="K37" s="18"/>
      <c r="L37" s="17"/>
      <c r="M37" s="18"/>
      <c r="N37" s="34"/>
      <c r="O37" s="83"/>
      <c r="P37" s="122"/>
      <c r="Q37" s="68"/>
      <c r="R37" s="68"/>
      <c r="S37" s="68"/>
      <c r="T37" s="68"/>
      <c r="U37" s="68"/>
      <c r="V37" s="68"/>
      <c r="W37" s="68"/>
      <c r="X37" s="68"/>
      <c r="Y37" s="68"/>
      <c r="Z37" s="68"/>
      <c r="AA37" s="123"/>
      <c r="AB37" s="124"/>
      <c r="AC37" s="54"/>
      <c r="AD37" s="53"/>
      <c r="AE37" s="55"/>
      <c r="AF37" s="75"/>
      <c r="AG37" s="76"/>
      <c r="AH37" s="77"/>
      <c r="AI37" s="54"/>
      <c r="AJ37" s="54"/>
      <c r="AK37" s="54"/>
      <c r="AL37" s="56"/>
    </row>
    <row r="38" spans="2:38" x14ac:dyDescent="0.3">
      <c r="B38" s="132"/>
      <c r="C38" s="146">
        <v>9</v>
      </c>
      <c r="D38" s="106" t="s">
        <v>95</v>
      </c>
      <c r="E38" s="107"/>
      <c r="F38" s="107"/>
      <c r="G38" s="107"/>
      <c r="H38" s="107"/>
      <c r="I38" s="107"/>
      <c r="J38" s="107"/>
      <c r="K38" s="107"/>
      <c r="L38" s="107"/>
      <c r="M38" s="106" t="s">
        <v>95</v>
      </c>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48"/>
    </row>
    <row r="39" spans="2:38" ht="14.4" thickBot="1" x14ac:dyDescent="0.35">
      <c r="B39" s="132"/>
      <c r="C39" s="144"/>
      <c r="D39" s="114"/>
      <c r="E39" s="115"/>
      <c r="F39" s="115"/>
      <c r="G39" s="115"/>
      <c r="H39" s="115"/>
      <c r="I39" s="115"/>
      <c r="J39" s="115"/>
      <c r="K39" s="115"/>
      <c r="L39" s="115"/>
      <c r="M39" s="114"/>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49"/>
    </row>
    <row r="40" spans="2:38" ht="66.599999999999994" customHeight="1" x14ac:dyDescent="0.3">
      <c r="B40" s="132"/>
      <c r="C40" s="82">
        <v>12</v>
      </c>
      <c r="D40" s="81"/>
      <c r="E40" s="78"/>
      <c r="F40" s="35"/>
      <c r="G40" s="18"/>
      <c r="H40" s="17"/>
      <c r="I40" s="18"/>
      <c r="J40" s="18"/>
      <c r="K40" s="18"/>
      <c r="L40" s="17"/>
      <c r="M40" s="18"/>
      <c r="N40" s="18"/>
      <c r="O40" s="83"/>
      <c r="P40" s="67"/>
      <c r="Q40" s="68"/>
      <c r="R40" s="69"/>
      <c r="S40" s="69"/>
      <c r="T40" s="69"/>
      <c r="U40" s="69"/>
      <c r="V40" s="69"/>
      <c r="W40" s="69"/>
      <c r="X40" s="69"/>
      <c r="Y40" s="69"/>
      <c r="Z40" s="69"/>
      <c r="AA40" s="70"/>
      <c r="AB40" s="59"/>
      <c r="AC40" s="54"/>
      <c r="AD40" s="53"/>
      <c r="AE40" s="55"/>
      <c r="AF40" s="75"/>
      <c r="AG40" s="76"/>
      <c r="AH40" s="77"/>
      <c r="AI40" s="54"/>
      <c r="AJ40" s="54"/>
      <c r="AK40" s="54"/>
      <c r="AL40" s="56"/>
    </row>
    <row r="41" spans="2:38" ht="66.599999999999994" customHeight="1" thickBot="1" x14ac:dyDescent="0.35">
      <c r="B41" s="132"/>
      <c r="C41" s="84"/>
      <c r="D41" s="127"/>
      <c r="E41" s="128"/>
      <c r="F41" s="129"/>
      <c r="G41" s="53"/>
      <c r="H41" s="54"/>
      <c r="I41" s="53"/>
      <c r="J41" s="53"/>
      <c r="K41" s="53"/>
      <c r="L41" s="54"/>
      <c r="M41" s="53"/>
      <c r="N41" s="53"/>
      <c r="O41" s="130"/>
      <c r="P41" s="67"/>
      <c r="Q41" s="68"/>
      <c r="R41" s="69"/>
      <c r="S41" s="69"/>
      <c r="T41" s="69"/>
      <c r="U41" s="69"/>
      <c r="V41" s="69"/>
      <c r="W41" s="69"/>
      <c r="X41" s="69"/>
      <c r="Y41" s="69"/>
      <c r="Z41" s="69"/>
      <c r="AA41" s="70"/>
      <c r="AB41" s="59"/>
      <c r="AC41" s="54"/>
      <c r="AD41" s="53"/>
      <c r="AE41" s="55"/>
      <c r="AF41" s="75"/>
      <c r="AG41" s="76"/>
      <c r="AH41" s="77"/>
      <c r="AI41" s="54"/>
      <c r="AJ41" s="54"/>
      <c r="AK41" s="54"/>
      <c r="AL41" s="56"/>
    </row>
    <row r="42" spans="2:38" x14ac:dyDescent="0.3">
      <c r="B42" s="132"/>
      <c r="C42" s="146">
        <v>10</v>
      </c>
      <c r="D42" s="106" t="s">
        <v>96</v>
      </c>
      <c r="E42" s="107"/>
      <c r="F42" s="107"/>
      <c r="G42" s="107"/>
      <c r="H42" s="107"/>
      <c r="I42" s="107"/>
      <c r="J42" s="107"/>
      <c r="K42" s="107"/>
      <c r="L42" s="107"/>
      <c r="M42" s="106" t="s">
        <v>96</v>
      </c>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48"/>
    </row>
    <row r="43" spans="2:38" ht="14.4" thickBot="1" x14ac:dyDescent="0.35">
      <c r="B43" s="132"/>
      <c r="C43" s="144"/>
      <c r="D43" s="114"/>
      <c r="E43" s="115"/>
      <c r="F43" s="115"/>
      <c r="G43" s="115"/>
      <c r="H43" s="115"/>
      <c r="I43" s="115"/>
      <c r="J43" s="115"/>
      <c r="K43" s="115"/>
      <c r="L43" s="115"/>
      <c r="M43" s="114"/>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49"/>
    </row>
    <row r="44" spans="2:38" ht="66.599999999999994" customHeight="1" x14ac:dyDescent="0.3">
      <c r="B44" s="132"/>
      <c r="C44" s="84"/>
      <c r="D44" s="127"/>
      <c r="E44" s="128"/>
      <c r="F44" s="129"/>
      <c r="G44" s="53"/>
      <c r="H44" s="54"/>
      <c r="I44" s="53"/>
      <c r="J44" s="53"/>
      <c r="K44" s="53"/>
      <c r="L44" s="54"/>
      <c r="M44" s="53"/>
      <c r="N44" s="53"/>
      <c r="O44" s="130"/>
      <c r="P44" s="67"/>
      <c r="Q44" s="68"/>
      <c r="R44" s="69"/>
      <c r="S44" s="69"/>
      <c r="T44" s="69"/>
      <c r="U44" s="69"/>
      <c r="V44" s="69"/>
      <c r="W44" s="69"/>
      <c r="X44" s="69"/>
      <c r="Y44" s="69"/>
      <c r="Z44" s="69"/>
      <c r="AA44" s="70"/>
      <c r="AB44" s="59"/>
      <c r="AC44" s="54"/>
      <c r="AD44" s="53"/>
      <c r="AE44" s="55"/>
      <c r="AF44" s="75"/>
      <c r="AG44" s="76"/>
      <c r="AH44" s="77"/>
      <c r="AI44" s="54"/>
      <c r="AJ44" s="54"/>
      <c r="AK44" s="54"/>
      <c r="AL44" s="56"/>
    </row>
    <row r="45" spans="2:38" ht="66.599999999999994" customHeight="1" thickBot="1" x14ac:dyDescent="0.35">
      <c r="B45" s="132"/>
      <c r="C45" s="84"/>
      <c r="D45" s="127"/>
      <c r="E45" s="128"/>
      <c r="F45" s="129"/>
      <c r="G45" s="53"/>
      <c r="H45" s="54"/>
      <c r="I45" s="53"/>
      <c r="J45" s="53"/>
      <c r="K45" s="53"/>
      <c r="L45" s="54"/>
      <c r="M45" s="53"/>
      <c r="N45" s="53"/>
      <c r="O45" s="130"/>
      <c r="P45" s="67"/>
      <c r="Q45" s="68"/>
      <c r="R45" s="69"/>
      <c r="S45" s="69"/>
      <c r="T45" s="69"/>
      <c r="U45" s="69"/>
      <c r="V45" s="69"/>
      <c r="W45" s="69"/>
      <c r="X45" s="69"/>
      <c r="Y45" s="69"/>
      <c r="Z45" s="69"/>
      <c r="AA45" s="70"/>
      <c r="AB45" s="59"/>
      <c r="AC45" s="54"/>
      <c r="AD45" s="53"/>
      <c r="AE45" s="55"/>
      <c r="AF45" s="75"/>
      <c r="AG45" s="76"/>
      <c r="AH45" s="77"/>
      <c r="AI45" s="54"/>
      <c r="AJ45" s="54"/>
      <c r="AK45" s="54"/>
      <c r="AL45" s="56"/>
    </row>
    <row r="46" spans="2:38" x14ac:dyDescent="0.3">
      <c r="B46" s="132"/>
      <c r="C46" s="146">
        <v>10</v>
      </c>
      <c r="D46" s="106" t="s">
        <v>97</v>
      </c>
      <c r="E46" s="107"/>
      <c r="F46" s="107"/>
      <c r="G46" s="107"/>
      <c r="H46" s="107"/>
      <c r="I46" s="107"/>
      <c r="J46" s="107"/>
      <c r="K46" s="107"/>
      <c r="L46" s="107"/>
      <c r="M46" s="106" t="s">
        <v>97</v>
      </c>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48"/>
    </row>
    <row r="47" spans="2:38" ht="14.4" thickBot="1" x14ac:dyDescent="0.35">
      <c r="B47" s="132"/>
      <c r="C47" s="144"/>
      <c r="D47" s="114"/>
      <c r="E47" s="115"/>
      <c r="F47" s="115"/>
      <c r="G47" s="115"/>
      <c r="H47" s="115"/>
      <c r="I47" s="115"/>
      <c r="J47" s="115"/>
      <c r="K47" s="115"/>
      <c r="L47" s="115"/>
      <c r="M47" s="114"/>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49"/>
    </row>
    <row r="48" spans="2:38" ht="66.599999999999994" customHeight="1" x14ac:dyDescent="0.3">
      <c r="B48" s="132"/>
      <c r="C48" s="84"/>
      <c r="D48" s="127"/>
      <c r="E48" s="128"/>
      <c r="F48" s="129"/>
      <c r="G48" s="53"/>
      <c r="H48" s="54"/>
      <c r="I48" s="53"/>
      <c r="J48" s="53"/>
      <c r="K48" s="53"/>
      <c r="L48" s="54"/>
      <c r="M48" s="53"/>
      <c r="N48" s="53"/>
      <c r="O48" s="130"/>
      <c r="P48" s="67"/>
      <c r="Q48" s="68"/>
      <c r="R48" s="69"/>
      <c r="S48" s="69"/>
      <c r="T48" s="69"/>
      <c r="U48" s="69"/>
      <c r="V48" s="69"/>
      <c r="W48" s="69"/>
      <c r="X48" s="69"/>
      <c r="Y48" s="69"/>
      <c r="Z48" s="69"/>
      <c r="AA48" s="70"/>
      <c r="AB48" s="59"/>
      <c r="AC48" s="54"/>
      <c r="AD48" s="53"/>
      <c r="AE48" s="55"/>
      <c r="AF48" s="75"/>
      <c r="AG48" s="76"/>
      <c r="AH48" s="77"/>
      <c r="AI48" s="54"/>
      <c r="AJ48" s="54"/>
      <c r="AK48" s="54"/>
      <c r="AL48" s="56"/>
    </row>
    <row r="49" spans="2:38" ht="24" thickBot="1" x14ac:dyDescent="0.35">
      <c r="B49" s="133"/>
      <c r="C49" s="85"/>
      <c r="D49" s="79"/>
      <c r="E49" s="57"/>
      <c r="F49" s="45"/>
      <c r="G49" s="46"/>
      <c r="H49" s="44"/>
      <c r="I49" s="46"/>
      <c r="J49" s="46"/>
      <c r="K49" s="46"/>
      <c r="L49" s="46"/>
      <c r="M49" s="46"/>
      <c r="N49" s="44"/>
      <c r="O49" s="86"/>
      <c r="P49" s="71"/>
      <c r="Q49" s="72"/>
      <c r="R49" s="73"/>
      <c r="S49" s="72"/>
      <c r="T49" s="72"/>
      <c r="U49" s="73"/>
      <c r="V49" s="72"/>
      <c r="W49" s="72"/>
      <c r="X49" s="73"/>
      <c r="Y49" s="72"/>
      <c r="Z49" s="72"/>
      <c r="AA49" s="74"/>
      <c r="AB49" s="58"/>
      <c r="AC49" s="44"/>
      <c r="AD49" s="46"/>
      <c r="AE49" s="47"/>
      <c r="AF49" s="48"/>
      <c r="AG49" s="49"/>
      <c r="AH49" s="44"/>
      <c r="AI49" s="44"/>
      <c r="AJ49" s="44"/>
      <c r="AK49" s="44"/>
      <c r="AL49" s="50"/>
    </row>
    <row r="50" spans="2:38" x14ac:dyDescent="0.3">
      <c r="AE50" s="42"/>
    </row>
  </sheetData>
  <mergeCells count="62">
    <mergeCell ref="C46:C47"/>
    <mergeCell ref="D46:L47"/>
    <mergeCell ref="M46:AL47"/>
    <mergeCell ref="C38:C39"/>
    <mergeCell ref="D38:L39"/>
    <mergeCell ref="M38:AL39"/>
    <mergeCell ref="C42:C43"/>
    <mergeCell ref="D42:L43"/>
    <mergeCell ref="M42:AL43"/>
    <mergeCell ref="C30:C31"/>
    <mergeCell ref="D30:L31"/>
    <mergeCell ref="M30:AL31"/>
    <mergeCell ref="C34:C35"/>
    <mergeCell ref="D34:L35"/>
    <mergeCell ref="M34:AL35"/>
    <mergeCell ref="C26:C27"/>
    <mergeCell ref="D26:L27"/>
    <mergeCell ref="M26:AL27"/>
    <mergeCell ref="C22:C23"/>
    <mergeCell ref="D18:O19"/>
    <mergeCell ref="D22:AL23"/>
    <mergeCell ref="C14:C15"/>
    <mergeCell ref="D14:G15"/>
    <mergeCell ref="H14:O15"/>
    <mergeCell ref="P14:AL15"/>
    <mergeCell ref="C18:C19"/>
    <mergeCell ref="P18:AL19"/>
    <mergeCell ref="C10:C11"/>
    <mergeCell ref="D10:G11"/>
    <mergeCell ref="H10:O11"/>
    <mergeCell ref="P10:AL11"/>
    <mergeCell ref="P6:AL7"/>
    <mergeCell ref="H6:O7"/>
    <mergeCell ref="D6:G7"/>
    <mergeCell ref="P2:AA2"/>
    <mergeCell ref="AE2:AG2"/>
    <mergeCell ref="AI2:AL2"/>
    <mergeCell ref="B3:B4"/>
    <mergeCell ref="C3:C4"/>
    <mergeCell ref="D3:D4"/>
    <mergeCell ref="E3:E4"/>
    <mergeCell ref="F3:F4"/>
    <mergeCell ref="H3:H4"/>
    <mergeCell ref="AD3:AD4"/>
    <mergeCell ref="AE3:AG3"/>
    <mergeCell ref="I3:I4"/>
    <mergeCell ref="J3:J4"/>
    <mergeCell ref="K3:K4"/>
    <mergeCell ref="L3:L4"/>
    <mergeCell ref="B6:B49"/>
    <mergeCell ref="AL3:AL4"/>
    <mergeCell ref="AE4:AG4"/>
    <mergeCell ref="AB3:AB4"/>
    <mergeCell ref="AC3:AC4"/>
    <mergeCell ref="AH3:AH4"/>
    <mergeCell ref="AI3:AI4"/>
    <mergeCell ref="AJ3:AK3"/>
    <mergeCell ref="M3:M4"/>
    <mergeCell ref="N3:N4"/>
    <mergeCell ref="O3:O4"/>
    <mergeCell ref="P3:AA3"/>
    <mergeCell ref="C6:C7"/>
  </mergeCells>
  <conditionalFormatting sqref="AE40:AE41 AE5 AE44:AE45 AE48:AE49">
    <cfRule type="dataBar" priority="20">
      <dataBar>
        <cfvo type="num" val="0"/>
        <cfvo type="num" val="1"/>
        <color rgb="FF00B050"/>
      </dataBar>
      <extLst>
        <ext xmlns:x14="http://schemas.microsoft.com/office/spreadsheetml/2009/9/main" uri="{B025F937-C7B1-47D3-B67F-A62EFF666E3E}">
          <x14:id>{B85052C7-5737-4C1F-8B29-0957CC7D5FC1}</x14:id>
        </ext>
      </extLst>
    </cfRule>
  </conditionalFormatting>
  <conditionalFormatting sqref="AH5">
    <cfRule type="iconSet" priority="17">
      <iconSet iconSet="3TrafficLights2" showValue="0">
        <cfvo type="percent" val="0"/>
        <cfvo type="num" val="0.35"/>
        <cfvo type="num" val="0.7"/>
      </iconSet>
    </cfRule>
  </conditionalFormatting>
  <conditionalFormatting sqref="AE8:AE9 AE12">
    <cfRule type="dataBar" priority="13">
      <dataBar>
        <cfvo type="num" val="0"/>
        <cfvo type="num" val="1"/>
        <color rgb="FF00B050"/>
      </dataBar>
      <extLst>
        <ext xmlns:x14="http://schemas.microsoft.com/office/spreadsheetml/2009/9/main" uri="{B025F937-C7B1-47D3-B67F-A62EFF666E3E}">
          <x14:id>{6053CB9B-C076-4475-A0C0-29E421F861B3}</x14:id>
        </ext>
      </extLst>
    </cfRule>
  </conditionalFormatting>
  <conditionalFormatting sqref="AF49 AF5">
    <cfRule type="iconSet" priority="25">
      <iconSet iconSet="3TrafficLights2" showValue="0">
        <cfvo type="percent" val="0"/>
        <cfvo type="num" val="0.35"/>
        <cfvo type="num" val="0.7"/>
      </iconSet>
    </cfRule>
  </conditionalFormatting>
  <conditionalFormatting sqref="AG49 AG5">
    <cfRule type="iconSet" priority="28">
      <iconSet iconSet="5Arrows" showValue="0">
        <cfvo type="percent" val="0"/>
        <cfvo type="num" val="0.35"/>
        <cfvo type="num" val="0.4"/>
        <cfvo type="num" val="0.55000000000000004"/>
        <cfvo type="num" val="0.7"/>
      </iconSet>
    </cfRule>
  </conditionalFormatting>
  <conditionalFormatting sqref="AE13">
    <cfRule type="dataBar" priority="10">
      <dataBar>
        <cfvo type="num" val="0"/>
        <cfvo type="num" val="1"/>
        <color rgb="FF00B050"/>
      </dataBar>
      <extLst>
        <ext xmlns:x14="http://schemas.microsoft.com/office/spreadsheetml/2009/9/main" uri="{B025F937-C7B1-47D3-B67F-A62EFF666E3E}">
          <x14:id>{7EE927A3-EC0A-4A95-87DD-FA93E82D79D4}</x14:id>
        </ext>
      </extLst>
    </cfRule>
  </conditionalFormatting>
  <conditionalFormatting sqref="AF13">
    <cfRule type="iconSet" priority="11">
      <iconSet iconSet="3TrafficLights2" showValue="0">
        <cfvo type="percent" val="0"/>
        <cfvo type="num" val="0.35"/>
        <cfvo type="num" val="0.7"/>
      </iconSet>
    </cfRule>
  </conditionalFormatting>
  <conditionalFormatting sqref="AG13">
    <cfRule type="iconSet" priority="12">
      <iconSet iconSet="5Arrows" showValue="0">
        <cfvo type="percent" val="0"/>
        <cfvo type="num" val="0.35"/>
        <cfvo type="num" val="0.4"/>
        <cfvo type="num" val="0.55000000000000004"/>
        <cfvo type="num" val="0.7"/>
      </iconSet>
    </cfRule>
  </conditionalFormatting>
  <conditionalFormatting sqref="AE16:AE17 AE20:AE21 AE24:AE25 AE28:AE29 AE32:AE33 AE36:AE37">
    <cfRule type="dataBar" priority="4">
      <dataBar>
        <cfvo type="num" val="0"/>
        <cfvo type="num" val="1"/>
        <color rgb="FF00B050"/>
      </dataBar>
      <extLst>
        <ext xmlns:x14="http://schemas.microsoft.com/office/spreadsheetml/2009/9/main" uri="{B025F937-C7B1-47D3-B67F-A62EFF666E3E}">
          <x14:id>{E2BEC36D-1E82-493E-957C-1AC0E0A904B6}</x14:id>
        </ext>
      </extLst>
    </cfRule>
  </conditionalFormatting>
  <conditionalFormatting sqref="AF16:AF17 AF20:AF21 AF24:AF25 AF28:AF29 AF32:AF33 AF36:AF37">
    <cfRule type="iconSet" priority="5">
      <iconSet iconSet="3TrafficLights2" showValue="0">
        <cfvo type="percent" val="0"/>
        <cfvo type="num" val="0.35"/>
        <cfvo type="num" val="0.7"/>
      </iconSet>
    </cfRule>
  </conditionalFormatting>
  <conditionalFormatting sqref="AG16:AG17 AG20:AG21 AG24:AG25 AG28:AG29 AG32:AG33 AG36:AG37">
    <cfRule type="iconSet" priority="6">
      <iconSet iconSet="5Arrows" showValue="0">
        <cfvo type="percent" val="0"/>
        <cfvo type="num" val="0.35"/>
        <cfvo type="num" val="0.4"/>
        <cfvo type="num" val="0.55000000000000004"/>
        <cfvo type="num" val="0.7"/>
      </iconSet>
    </cfRule>
  </conditionalFormatting>
  <conditionalFormatting sqref="AF8:AF9 AF40:AF41 AF12 AF44:AF45 AF48">
    <cfRule type="iconSet" priority="58">
      <iconSet iconSet="3TrafficLights2" showValue="0">
        <cfvo type="percent" val="0"/>
        <cfvo type="num" val="0.35"/>
        <cfvo type="num" val="0.7"/>
      </iconSet>
    </cfRule>
  </conditionalFormatting>
  <conditionalFormatting sqref="AG8:AG9 AG40:AG41 AG12 AG44:AG45 AG48">
    <cfRule type="iconSet" priority="63">
      <iconSet iconSet="5Arrows" showValue="0">
        <cfvo type="percent" val="0"/>
        <cfvo type="num" val="0.35"/>
        <cfvo type="num" val="0.4"/>
        <cfvo type="num" val="0.55000000000000004"/>
        <cfvo type="num" val="0.7"/>
      </iconSe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85052C7-5737-4C1F-8B29-0957CC7D5FC1}">
            <x14:dataBar minLength="0" maxLength="100" border="1" negativeBarBorderColorSameAsPositive="0">
              <x14:cfvo type="num">
                <xm:f>0</xm:f>
              </x14:cfvo>
              <x14:cfvo type="num">
                <xm:f>1</xm:f>
              </x14:cfvo>
              <x14:borderColor rgb="FF00B050"/>
              <x14:negativeFillColor rgb="FFFF0000"/>
              <x14:negativeBorderColor rgb="FFFF0000"/>
              <x14:axisColor rgb="FF000000"/>
            </x14:dataBar>
          </x14:cfRule>
          <xm:sqref>AE40:AE41 AE5 AE44:AE45 AE48:AE49</xm:sqref>
        </x14:conditionalFormatting>
        <x14:conditionalFormatting xmlns:xm="http://schemas.microsoft.com/office/excel/2006/main">
          <x14:cfRule type="dataBar" id="{6053CB9B-C076-4475-A0C0-29E421F861B3}">
            <x14:dataBar minLength="0" maxLength="100" border="1" negativeBarBorderColorSameAsPositive="0">
              <x14:cfvo type="num">
                <xm:f>0</xm:f>
              </x14:cfvo>
              <x14:cfvo type="num">
                <xm:f>1</xm:f>
              </x14:cfvo>
              <x14:borderColor rgb="FF00B050"/>
              <x14:negativeFillColor rgb="FFFF0000"/>
              <x14:negativeBorderColor rgb="FFFF0000"/>
              <x14:axisColor rgb="FF000000"/>
            </x14:dataBar>
          </x14:cfRule>
          <xm:sqref>AE8:AE9 AE12</xm:sqref>
        </x14:conditionalFormatting>
        <x14:conditionalFormatting xmlns:xm="http://schemas.microsoft.com/office/excel/2006/main">
          <x14:cfRule type="dataBar" id="{7EE927A3-EC0A-4A95-87DD-FA93E82D79D4}">
            <x14:dataBar minLength="0" maxLength="100" border="1" negativeBarBorderColorSameAsPositive="0">
              <x14:cfvo type="num">
                <xm:f>0</xm:f>
              </x14:cfvo>
              <x14:cfvo type="num">
                <xm:f>1</xm:f>
              </x14:cfvo>
              <x14:borderColor rgb="FF00B050"/>
              <x14:negativeFillColor rgb="FFFF0000"/>
              <x14:negativeBorderColor rgb="FFFF0000"/>
              <x14:axisColor rgb="FF000000"/>
            </x14:dataBar>
          </x14:cfRule>
          <xm:sqref>AE13</xm:sqref>
        </x14:conditionalFormatting>
        <x14:conditionalFormatting xmlns:xm="http://schemas.microsoft.com/office/excel/2006/main">
          <x14:cfRule type="dataBar" id="{E2BEC36D-1E82-493E-957C-1AC0E0A904B6}">
            <x14:dataBar minLength="0" maxLength="100" border="1" negativeBarBorderColorSameAsPositive="0">
              <x14:cfvo type="num">
                <xm:f>0</xm:f>
              </x14:cfvo>
              <x14:cfvo type="num">
                <xm:f>1</xm:f>
              </x14:cfvo>
              <x14:borderColor rgb="FF00B050"/>
              <x14:negativeFillColor rgb="FFFF0000"/>
              <x14:negativeBorderColor rgb="FFFF0000"/>
              <x14:axisColor rgb="FF000000"/>
            </x14:dataBar>
          </x14:cfRule>
          <xm:sqref>AE16:AE17 AE20:AE21 AE24:AE25 AE28:AE29 AE32:AE33 AE36:AE37</xm:sqref>
        </x14:conditionalFormatting>
      </x14:conditionalFormattings>
    </ext>
    <ext xmlns:x14="http://schemas.microsoft.com/office/spreadsheetml/2009/9/main" uri="{05C60535-1F16-4fd2-B633-F4F36F0B64E0}">
      <x14:sparklineGroups xmlns:xm="http://schemas.microsoft.com/office/excel/2006/main">
        <x14:sparklineGroup manualMax="0" manualMin="0" type="column" displayEmptyCellsAs="gap" markers="1">
          <x14:colorSeries rgb="FFFFC000"/>
          <x14:colorNegative rgb="FFFF0000"/>
          <x14:colorAxis rgb="FF000000"/>
          <x14:colorMarkers rgb="FF0070C0"/>
          <x14:colorFirst rgb="FFFFC000"/>
          <x14:colorLast rgb="FFFFC000"/>
          <x14:colorHigh rgb="FF00B050"/>
          <x14:colorLow rgb="FFFF0000"/>
          <x14:sparklines>
            <x14:sparkline>
              <xm:f>'Indicadores CT'!P16:AA16</xm:f>
              <xm:sqref>AH16</xm:sqref>
            </x14:sparkline>
            <x14:sparkline>
              <xm:f>'Indicadores CT'!P17:AA17</xm:f>
              <xm:sqref>AH17</xm:sqref>
            </x14:sparkline>
            <x14:sparkline>
              <xm:f>'Indicadores CT'!P20:AA20</xm:f>
              <xm:sqref>AH20</xm:sqref>
            </x14:sparkline>
            <x14:sparkline>
              <xm:f>'Indicadores CT'!P21:AA21</xm:f>
              <xm:sqref>AH21</xm:sqref>
            </x14:sparkline>
            <x14:sparkline>
              <xm:f>'Indicadores CT'!P24:AA24</xm:f>
              <xm:sqref>AH24</xm:sqref>
            </x14:sparkline>
            <x14:sparkline>
              <xm:f>'Indicadores CT'!P25:AA25</xm:f>
              <xm:sqref>AH25</xm:sqref>
            </x14:sparkline>
            <x14:sparkline>
              <xm:f>'Indicadores CT'!P28:AA28</xm:f>
              <xm:sqref>AH28</xm:sqref>
            </x14:sparkline>
            <x14:sparkline>
              <xm:f>'Indicadores CT'!P29:AA29</xm:f>
              <xm:sqref>AH29</xm:sqref>
            </x14:sparkline>
            <x14:sparkline>
              <xm:f>'Indicadores CT'!P32:AA32</xm:f>
              <xm:sqref>AH32</xm:sqref>
            </x14:sparkline>
            <x14:sparkline>
              <xm:f>'Indicadores CT'!P33:AA33</xm:f>
              <xm:sqref>AH33</xm:sqref>
            </x14:sparkline>
            <x14:sparkline>
              <xm:f>'Indicadores CT'!P36:AA36</xm:f>
              <xm:sqref>AH36</xm:sqref>
            </x14:sparkline>
            <x14:sparkline>
              <xm:f>'Indicadores CT'!P37:AA37</xm:f>
              <xm:sqref>AH37</xm:sqref>
            </x14:sparkline>
          </x14:sparklines>
        </x14:sparklineGroup>
        <x14:sparklineGroup manualMax="0" manualMin="0" type="column" displayEmptyCellsAs="gap" markers="1">
          <x14:colorSeries rgb="FFFFC000"/>
          <x14:colorNegative rgb="FFFF0000"/>
          <x14:colorAxis rgb="FF000000"/>
          <x14:colorMarkers rgb="FF0070C0"/>
          <x14:colorFirst rgb="FFFFC000"/>
          <x14:colorLast rgb="FFFFC000"/>
          <x14:colorHigh rgb="FF00B050"/>
          <x14:colorLow rgb="FFFF0000"/>
          <x14:sparklines>
            <x14:sparkline>
              <xm:f>'Indicadores CT'!P8:AA8</xm:f>
              <xm:sqref>AH8</xm:sqref>
            </x14:sparkline>
            <x14:sparkline>
              <xm:f>'Indicadores CT'!P9:AA9</xm:f>
              <xm:sqref>AH9</xm:sqref>
            </x14:sparkline>
            <x14:sparkline>
              <xm:f>'Indicadores CT'!P12:AA12</xm:f>
              <xm:sqref>AH12</xm:sqref>
            </x14:sparkline>
            <x14:sparkline>
              <xm:f>'Indicadores CT'!P40:AA40</xm:f>
              <xm:sqref>AH40</xm:sqref>
            </x14:sparkline>
            <x14:sparkline>
              <xm:f>'Indicadores CT'!P41:AA41</xm:f>
              <xm:sqref>AH41</xm:sqref>
            </x14:sparkline>
            <x14:sparkline>
              <xm:f>'Indicadores CT'!P44:AA44</xm:f>
              <xm:sqref>AH44</xm:sqref>
            </x14:sparkline>
            <x14:sparkline>
              <xm:f>'Indicadores CT'!P45:AA45</xm:f>
              <xm:sqref>AH45</xm:sqref>
            </x14:sparkline>
            <x14:sparkline>
              <xm:f>'Indicadores CT'!P48:AA48</xm:f>
              <xm:sqref>AH48</xm:sqref>
            </x14:sparkline>
            <x14:sparkline>
              <xm:f>'Indicadores CT'!P49:AA49</xm:f>
              <xm:sqref>AH49</xm:sqref>
            </x14:sparkline>
            <x14:sparkline>
              <xm:f>'Indicadores CT'!P13:AA13</xm:f>
              <xm:sqref>AH13</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190" zoomScaleNormal="190" workbookViewId="0">
      <selection activeCell="B2" sqref="B2"/>
    </sheetView>
  </sheetViews>
  <sheetFormatPr baseColWidth="10" defaultRowHeight="14.4" x14ac:dyDescent="0.3"/>
  <cols>
    <col min="1" max="1" width="7.5546875" style="26" bestFit="1" customWidth="1"/>
    <col min="2" max="2" width="55.88671875" style="28" customWidth="1"/>
  </cols>
  <sheetData>
    <row r="1" spans="1:2" x14ac:dyDescent="0.3">
      <c r="A1" s="29" t="s">
        <v>55</v>
      </c>
      <c r="B1" s="30" t="s">
        <v>31</v>
      </c>
    </row>
    <row r="2" spans="1:2" x14ac:dyDescent="0.3">
      <c r="A2" s="31">
        <v>1</v>
      </c>
      <c r="B2" s="32" t="s">
        <v>68</v>
      </c>
    </row>
    <row r="3" spans="1:2" s="24" customFormat="1" x14ac:dyDescent="0.3">
      <c r="A3" s="31">
        <v>2</v>
      </c>
      <c r="B3" s="32" t="s">
        <v>69</v>
      </c>
    </row>
    <row r="4" spans="1:2" x14ac:dyDescent="0.3">
      <c r="A4" s="31">
        <v>3</v>
      </c>
      <c r="B4" s="32" t="s">
        <v>56</v>
      </c>
    </row>
    <row r="5" spans="1:2" ht="27.6" x14ac:dyDescent="0.3">
      <c r="A5" s="31">
        <v>4</v>
      </c>
      <c r="B5" s="32" t="s">
        <v>57</v>
      </c>
    </row>
    <row r="6" spans="1:2" x14ac:dyDescent="0.3">
      <c r="A6" s="31">
        <v>5</v>
      </c>
      <c r="B6" s="32" t="s">
        <v>58</v>
      </c>
    </row>
    <row r="7" spans="1:2" x14ac:dyDescent="0.3">
      <c r="A7" s="31">
        <v>6</v>
      </c>
      <c r="B7" s="32" t="s">
        <v>59</v>
      </c>
    </row>
    <row r="8" spans="1:2" x14ac:dyDescent="0.3">
      <c r="A8" s="31">
        <v>7</v>
      </c>
      <c r="B8" s="32" t="s">
        <v>60</v>
      </c>
    </row>
    <row r="9" spans="1:2" x14ac:dyDescent="0.3">
      <c r="A9" s="31">
        <v>8</v>
      </c>
      <c r="B9" s="33" t="s">
        <v>73</v>
      </c>
    </row>
    <row r="10" spans="1:2" s="24" customFormat="1" x14ac:dyDescent="0.3">
      <c r="A10" s="31">
        <v>9</v>
      </c>
      <c r="B10" s="32" t="s">
        <v>61</v>
      </c>
    </row>
    <row r="11" spans="1:2" x14ac:dyDescent="0.3">
      <c r="A11" s="31">
        <v>10</v>
      </c>
      <c r="B11" s="32" t="s">
        <v>70</v>
      </c>
    </row>
    <row r="12" spans="1:2" s="24" customFormat="1" x14ac:dyDescent="0.3">
      <c r="A12" s="31">
        <v>11</v>
      </c>
      <c r="B12" s="32" t="s">
        <v>62</v>
      </c>
    </row>
    <row r="13" spans="1:2" s="24" customFormat="1" x14ac:dyDescent="0.3">
      <c r="A13" s="31">
        <v>12</v>
      </c>
      <c r="B13" s="32" t="s">
        <v>71</v>
      </c>
    </row>
    <row r="14" spans="1:2" ht="27.6" x14ac:dyDescent="0.3">
      <c r="A14" s="31">
        <v>13</v>
      </c>
      <c r="B14" s="32" t="s">
        <v>74</v>
      </c>
    </row>
    <row r="15" spans="1:2" ht="27.6" x14ac:dyDescent="0.3">
      <c r="A15" s="31">
        <v>14</v>
      </c>
      <c r="B15" s="32" t="s">
        <v>63</v>
      </c>
    </row>
    <row r="16" spans="1:2" s="24" customFormat="1" ht="15" customHeight="1" x14ac:dyDescent="0.3">
      <c r="A16" s="31">
        <v>15</v>
      </c>
      <c r="B16" s="32" t="s">
        <v>71</v>
      </c>
    </row>
    <row r="17" spans="1:2" s="24" customFormat="1" ht="96.6" x14ac:dyDescent="0.3">
      <c r="A17" s="31">
        <v>16</v>
      </c>
      <c r="B17" s="32" t="s">
        <v>66</v>
      </c>
    </row>
    <row r="18" spans="1:2" x14ac:dyDescent="0.3">
      <c r="A18" s="31">
        <v>17</v>
      </c>
      <c r="B18" s="32" t="s">
        <v>64</v>
      </c>
    </row>
    <row r="19" spans="1:2" s="24" customFormat="1" x14ac:dyDescent="0.3">
      <c r="A19" s="31">
        <v>18</v>
      </c>
      <c r="B19" s="32" t="s">
        <v>75</v>
      </c>
    </row>
    <row r="20" spans="1:2" s="24" customFormat="1" x14ac:dyDescent="0.3">
      <c r="A20" s="105">
        <v>19</v>
      </c>
      <c r="B20" s="32" t="s">
        <v>76</v>
      </c>
    </row>
    <row r="21" spans="1:2" s="24" customFormat="1" ht="27.6" x14ac:dyDescent="0.3">
      <c r="A21" s="105"/>
      <c r="B21" s="32" t="s">
        <v>67</v>
      </c>
    </row>
    <row r="22" spans="1:2" x14ac:dyDescent="0.3">
      <c r="A22" s="105"/>
      <c r="B22" s="32" t="s">
        <v>65</v>
      </c>
    </row>
    <row r="23" spans="1:2" ht="96.6" x14ac:dyDescent="0.3">
      <c r="A23" s="105"/>
      <c r="B23" s="32" t="s">
        <v>66</v>
      </c>
    </row>
    <row r="24" spans="1:2" x14ac:dyDescent="0.3">
      <c r="A24" s="105"/>
      <c r="B24" s="32" t="s">
        <v>77</v>
      </c>
    </row>
  </sheetData>
  <sheetProtection sheet="1" objects="1" scenarios="1"/>
  <mergeCells count="1">
    <mergeCell ref="A20:A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filterMode="1"/>
  <dimension ref="C1:J367"/>
  <sheetViews>
    <sheetView topLeftCell="A157" workbookViewId="0">
      <selection activeCell="D164" sqref="D164"/>
    </sheetView>
  </sheetViews>
  <sheetFormatPr baseColWidth="10" defaultRowHeight="14.4" x14ac:dyDescent="0.3"/>
  <cols>
    <col min="7" max="7" width="18.44140625" customWidth="1"/>
  </cols>
  <sheetData>
    <row r="1" spans="3:8" ht="15" thickBot="1" x14ac:dyDescent="0.35"/>
    <row r="2" spans="3:8" ht="24.6" thickBot="1" x14ac:dyDescent="0.35">
      <c r="C2" s="4" t="s">
        <v>5</v>
      </c>
      <c r="D2" s="5" t="s">
        <v>6</v>
      </c>
      <c r="E2" s="5"/>
      <c r="F2" s="6" t="s">
        <v>7</v>
      </c>
      <c r="G2" s="6" t="s">
        <v>8</v>
      </c>
      <c r="H2" s="7" t="s">
        <v>3</v>
      </c>
    </row>
    <row r="3" spans="3:8" ht="15" thickBot="1" x14ac:dyDescent="0.35">
      <c r="C3" s="8">
        <v>1</v>
      </c>
      <c r="D3" s="2">
        <v>41640</v>
      </c>
      <c r="E3" s="1" t="s">
        <v>9</v>
      </c>
      <c r="F3" s="3">
        <v>1</v>
      </c>
      <c r="G3" s="3">
        <f>365-C3</f>
        <v>364</v>
      </c>
      <c r="H3" s="9">
        <v>2.7000000000000001E-3</v>
      </c>
    </row>
    <row r="4" spans="3:8" ht="15" thickBot="1" x14ac:dyDescent="0.35">
      <c r="C4" s="8">
        <v>2</v>
      </c>
      <c r="D4" s="2">
        <v>41641</v>
      </c>
      <c r="E4" s="1" t="s">
        <v>10</v>
      </c>
      <c r="F4" s="3">
        <v>1</v>
      </c>
      <c r="G4" s="3">
        <f t="shared" ref="G4:G67" si="0">365-C4</f>
        <v>363</v>
      </c>
      <c r="H4" s="9">
        <v>5.4999999999999997E-3</v>
      </c>
    </row>
    <row r="5" spans="3:8" ht="15" thickBot="1" x14ac:dyDescent="0.35">
      <c r="C5" s="8">
        <v>3</v>
      </c>
      <c r="D5" s="2">
        <v>41642</v>
      </c>
      <c r="E5" s="1" t="s">
        <v>11</v>
      </c>
      <c r="F5" s="3">
        <v>1</v>
      </c>
      <c r="G5" s="3">
        <f t="shared" si="0"/>
        <v>362</v>
      </c>
      <c r="H5" s="9">
        <v>8.2000000000000007E-3</v>
      </c>
    </row>
    <row r="6" spans="3:8" ht="15" thickBot="1" x14ac:dyDescent="0.35">
      <c r="C6" s="8">
        <v>4</v>
      </c>
      <c r="D6" s="2">
        <v>41643</v>
      </c>
      <c r="E6" s="1" t="s">
        <v>12</v>
      </c>
      <c r="F6" s="3">
        <v>1</v>
      </c>
      <c r="G6" s="3">
        <f t="shared" si="0"/>
        <v>361</v>
      </c>
      <c r="H6" s="9">
        <v>1.0999999999999999E-2</v>
      </c>
    </row>
    <row r="7" spans="3:8" ht="15" hidden="1" thickBot="1" x14ac:dyDescent="0.35">
      <c r="C7" s="8">
        <v>5</v>
      </c>
      <c r="D7" s="2">
        <v>41644</v>
      </c>
      <c r="E7" s="1" t="s">
        <v>13</v>
      </c>
      <c r="F7" s="3">
        <v>1</v>
      </c>
      <c r="G7" s="3">
        <f t="shared" si="0"/>
        <v>360</v>
      </c>
      <c r="H7" s="9">
        <v>1.37E-2</v>
      </c>
    </row>
    <row r="8" spans="3:8" ht="15" thickBot="1" x14ac:dyDescent="0.35">
      <c r="C8" s="8">
        <v>6</v>
      </c>
      <c r="D8" s="2">
        <v>41645</v>
      </c>
      <c r="E8" s="1" t="s">
        <v>14</v>
      </c>
      <c r="F8" s="3">
        <v>2</v>
      </c>
      <c r="G8" s="3">
        <f t="shared" si="0"/>
        <v>359</v>
      </c>
      <c r="H8" s="9">
        <v>1.6400000000000001E-2</v>
      </c>
    </row>
    <row r="9" spans="3:8" ht="15" thickBot="1" x14ac:dyDescent="0.35">
      <c r="C9" s="8">
        <v>7</v>
      </c>
      <c r="D9" s="2">
        <v>41646</v>
      </c>
      <c r="E9" s="1" t="s">
        <v>15</v>
      </c>
      <c r="F9" s="3">
        <v>2</v>
      </c>
      <c r="G9" s="3">
        <f t="shared" si="0"/>
        <v>358</v>
      </c>
      <c r="H9" s="9">
        <v>1.9199999999999998E-2</v>
      </c>
    </row>
    <row r="10" spans="3:8" ht="15" thickBot="1" x14ac:dyDescent="0.35">
      <c r="C10" s="8">
        <v>8</v>
      </c>
      <c r="D10" s="2">
        <v>41647</v>
      </c>
      <c r="E10" s="1" t="s">
        <v>9</v>
      </c>
      <c r="F10" s="3">
        <v>2</v>
      </c>
      <c r="G10" s="3">
        <f t="shared" si="0"/>
        <v>357</v>
      </c>
      <c r="H10" s="9">
        <v>2.1899999999999999E-2</v>
      </c>
    </row>
    <row r="11" spans="3:8" ht="15" thickBot="1" x14ac:dyDescent="0.35">
      <c r="C11" s="8">
        <v>9</v>
      </c>
      <c r="D11" s="2">
        <v>41648</v>
      </c>
      <c r="E11" s="1" t="s">
        <v>10</v>
      </c>
      <c r="F11" s="3">
        <v>2</v>
      </c>
      <c r="G11" s="3">
        <f t="shared" si="0"/>
        <v>356</v>
      </c>
      <c r="H11" s="9">
        <v>2.47E-2</v>
      </c>
    </row>
    <row r="12" spans="3:8" ht="15" thickBot="1" x14ac:dyDescent="0.35">
      <c r="C12" s="8">
        <v>10</v>
      </c>
      <c r="D12" s="2">
        <v>41649</v>
      </c>
      <c r="E12" s="1" t="s">
        <v>11</v>
      </c>
      <c r="F12" s="3">
        <v>2</v>
      </c>
      <c r="G12" s="3">
        <f t="shared" si="0"/>
        <v>355</v>
      </c>
      <c r="H12" s="9">
        <v>2.7400000000000001E-2</v>
      </c>
    </row>
    <row r="13" spans="3:8" ht="15" thickBot="1" x14ac:dyDescent="0.35">
      <c r="C13" s="8">
        <v>11</v>
      </c>
      <c r="D13" s="2">
        <v>41650</v>
      </c>
      <c r="E13" s="1" t="s">
        <v>12</v>
      </c>
      <c r="F13" s="3">
        <v>2</v>
      </c>
      <c r="G13" s="3">
        <f t="shared" si="0"/>
        <v>354</v>
      </c>
      <c r="H13" s="9">
        <v>3.0099999999999998E-2</v>
      </c>
    </row>
    <row r="14" spans="3:8" ht="15" hidden="1" thickBot="1" x14ac:dyDescent="0.35">
      <c r="C14" s="8">
        <v>12</v>
      </c>
      <c r="D14" s="2">
        <v>41651</v>
      </c>
      <c r="E14" s="1" t="s">
        <v>13</v>
      </c>
      <c r="F14" s="3">
        <v>2</v>
      </c>
      <c r="G14" s="3">
        <f t="shared" si="0"/>
        <v>353</v>
      </c>
      <c r="H14" s="9">
        <v>3.2899999999999999E-2</v>
      </c>
    </row>
    <row r="15" spans="3:8" ht="15" thickBot="1" x14ac:dyDescent="0.35">
      <c r="C15" s="8">
        <v>13</v>
      </c>
      <c r="D15" s="2">
        <v>41652</v>
      </c>
      <c r="E15" s="1" t="s">
        <v>14</v>
      </c>
      <c r="F15" s="3">
        <v>3</v>
      </c>
      <c r="G15" s="3">
        <f t="shared" si="0"/>
        <v>352</v>
      </c>
      <c r="H15" s="9">
        <v>3.56E-2</v>
      </c>
    </row>
    <row r="16" spans="3:8" ht="15" thickBot="1" x14ac:dyDescent="0.35">
      <c r="C16" s="8">
        <v>14</v>
      </c>
      <c r="D16" s="2">
        <v>41653</v>
      </c>
      <c r="E16" s="1" t="s">
        <v>15</v>
      </c>
      <c r="F16" s="3">
        <v>3</v>
      </c>
      <c r="G16" s="3">
        <f t="shared" si="0"/>
        <v>351</v>
      </c>
      <c r="H16" s="9">
        <v>3.8399999999999997E-2</v>
      </c>
    </row>
    <row r="17" spans="3:8" ht="15" thickBot="1" x14ac:dyDescent="0.35">
      <c r="C17" s="8">
        <v>15</v>
      </c>
      <c r="D17" s="2">
        <v>41654</v>
      </c>
      <c r="E17" s="1" t="s">
        <v>9</v>
      </c>
      <c r="F17" s="3">
        <v>3</v>
      </c>
      <c r="G17" s="3">
        <f t="shared" si="0"/>
        <v>350</v>
      </c>
      <c r="H17" s="9">
        <v>4.1099999999999998E-2</v>
      </c>
    </row>
    <row r="18" spans="3:8" ht="15" thickBot="1" x14ac:dyDescent="0.35">
      <c r="C18" s="8">
        <v>16</v>
      </c>
      <c r="D18" s="2">
        <v>41655</v>
      </c>
      <c r="E18" s="1" t="s">
        <v>10</v>
      </c>
      <c r="F18" s="3">
        <v>3</v>
      </c>
      <c r="G18" s="3">
        <f t="shared" si="0"/>
        <v>349</v>
      </c>
      <c r="H18" s="9">
        <v>4.3799999999999999E-2</v>
      </c>
    </row>
    <row r="19" spans="3:8" ht="15" thickBot="1" x14ac:dyDescent="0.35">
      <c r="C19" s="8">
        <v>17</v>
      </c>
      <c r="D19" s="2">
        <v>41656</v>
      </c>
      <c r="E19" s="1" t="s">
        <v>11</v>
      </c>
      <c r="F19" s="3">
        <v>3</v>
      </c>
      <c r="G19" s="3">
        <f t="shared" si="0"/>
        <v>348</v>
      </c>
      <c r="H19" s="9">
        <v>4.6600000000000003E-2</v>
      </c>
    </row>
    <row r="20" spans="3:8" ht="15" thickBot="1" x14ac:dyDescent="0.35">
      <c r="C20" s="8">
        <v>18</v>
      </c>
      <c r="D20" s="2">
        <v>41657</v>
      </c>
      <c r="E20" s="1" t="s">
        <v>12</v>
      </c>
      <c r="F20" s="3">
        <v>3</v>
      </c>
      <c r="G20" s="3">
        <f t="shared" si="0"/>
        <v>347</v>
      </c>
      <c r="H20" s="9">
        <v>4.9299999999999997E-2</v>
      </c>
    </row>
    <row r="21" spans="3:8" ht="15" hidden="1" thickBot="1" x14ac:dyDescent="0.35">
      <c r="C21" s="8">
        <v>19</v>
      </c>
      <c r="D21" s="2">
        <v>41658</v>
      </c>
      <c r="E21" s="1" t="s">
        <v>13</v>
      </c>
      <c r="F21" s="3">
        <v>3</v>
      </c>
      <c r="G21" s="3">
        <f t="shared" si="0"/>
        <v>346</v>
      </c>
      <c r="H21" s="9">
        <v>5.21E-2</v>
      </c>
    </row>
    <row r="22" spans="3:8" ht="15" thickBot="1" x14ac:dyDescent="0.35">
      <c r="C22" s="8">
        <v>20</v>
      </c>
      <c r="D22" s="2">
        <v>41659</v>
      </c>
      <c r="E22" s="1" t="s">
        <v>14</v>
      </c>
      <c r="F22" s="3">
        <v>4</v>
      </c>
      <c r="G22" s="3">
        <f t="shared" si="0"/>
        <v>345</v>
      </c>
      <c r="H22" s="9">
        <v>5.4800000000000001E-2</v>
      </c>
    </row>
    <row r="23" spans="3:8" ht="15" thickBot="1" x14ac:dyDescent="0.35">
      <c r="C23" s="8">
        <v>21</v>
      </c>
      <c r="D23" s="2">
        <v>41660</v>
      </c>
      <c r="E23" s="1" t="s">
        <v>15</v>
      </c>
      <c r="F23" s="3">
        <v>4</v>
      </c>
      <c r="G23" s="3">
        <f t="shared" si="0"/>
        <v>344</v>
      </c>
      <c r="H23" s="9">
        <v>5.7500000000000002E-2</v>
      </c>
    </row>
    <row r="24" spans="3:8" ht="15" thickBot="1" x14ac:dyDescent="0.35">
      <c r="C24" s="8">
        <v>22</v>
      </c>
      <c r="D24" s="2">
        <v>41661</v>
      </c>
      <c r="E24" s="1" t="s">
        <v>9</v>
      </c>
      <c r="F24" s="3">
        <v>4</v>
      </c>
      <c r="G24" s="3">
        <f t="shared" si="0"/>
        <v>343</v>
      </c>
      <c r="H24" s="9">
        <v>6.0299999999999999E-2</v>
      </c>
    </row>
    <row r="25" spans="3:8" ht="15" thickBot="1" x14ac:dyDescent="0.35">
      <c r="C25" s="8">
        <v>23</v>
      </c>
      <c r="D25" s="2">
        <v>41662</v>
      </c>
      <c r="E25" s="1" t="s">
        <v>10</v>
      </c>
      <c r="F25" s="3">
        <v>4</v>
      </c>
      <c r="G25" s="3">
        <f t="shared" si="0"/>
        <v>342</v>
      </c>
      <c r="H25" s="9">
        <v>6.3E-2</v>
      </c>
    </row>
    <row r="26" spans="3:8" ht="15" thickBot="1" x14ac:dyDescent="0.35">
      <c r="C26" s="8">
        <v>24</v>
      </c>
      <c r="D26" s="2">
        <v>41663</v>
      </c>
      <c r="E26" s="1" t="s">
        <v>11</v>
      </c>
      <c r="F26" s="3">
        <v>4</v>
      </c>
      <c r="G26" s="3">
        <f t="shared" si="0"/>
        <v>341</v>
      </c>
      <c r="H26" s="9">
        <v>6.5799999999999997E-2</v>
      </c>
    </row>
    <row r="27" spans="3:8" ht="15" thickBot="1" x14ac:dyDescent="0.35">
      <c r="C27" s="8">
        <v>25</v>
      </c>
      <c r="D27" s="2">
        <v>41664</v>
      </c>
      <c r="E27" s="1" t="s">
        <v>12</v>
      </c>
      <c r="F27" s="3">
        <v>4</v>
      </c>
      <c r="G27" s="3">
        <f t="shared" si="0"/>
        <v>340</v>
      </c>
      <c r="H27" s="9">
        <v>6.8500000000000005E-2</v>
      </c>
    </row>
    <row r="28" spans="3:8" ht="15" hidden="1" thickBot="1" x14ac:dyDescent="0.35">
      <c r="C28" s="8">
        <v>26</v>
      </c>
      <c r="D28" s="2">
        <v>41665</v>
      </c>
      <c r="E28" s="1" t="s">
        <v>13</v>
      </c>
      <c r="F28" s="3">
        <v>4</v>
      </c>
      <c r="G28" s="3">
        <f t="shared" si="0"/>
        <v>339</v>
      </c>
      <c r="H28" s="9">
        <v>7.1199999999999999E-2</v>
      </c>
    </row>
    <row r="29" spans="3:8" ht="15" thickBot="1" x14ac:dyDescent="0.35">
      <c r="C29" s="8">
        <v>27</v>
      </c>
      <c r="D29" s="2">
        <v>41666</v>
      </c>
      <c r="E29" s="1" t="s">
        <v>14</v>
      </c>
      <c r="F29" s="3">
        <v>5</v>
      </c>
      <c r="G29" s="3">
        <f t="shared" si="0"/>
        <v>338</v>
      </c>
      <c r="H29" s="9">
        <v>7.3999999999999996E-2</v>
      </c>
    </row>
    <row r="30" spans="3:8" ht="15" thickBot="1" x14ac:dyDescent="0.35">
      <c r="C30" s="8">
        <v>28</v>
      </c>
      <c r="D30" s="2">
        <v>41667</v>
      </c>
      <c r="E30" s="1" t="s">
        <v>15</v>
      </c>
      <c r="F30" s="3">
        <v>5</v>
      </c>
      <c r="G30" s="3">
        <f t="shared" si="0"/>
        <v>337</v>
      </c>
      <c r="H30" s="9">
        <v>7.6700000000000004E-2</v>
      </c>
    </row>
    <row r="31" spans="3:8" ht="15" thickBot="1" x14ac:dyDescent="0.35">
      <c r="C31" s="8">
        <v>29</v>
      </c>
      <c r="D31" s="2">
        <v>41668</v>
      </c>
      <c r="E31" s="1" t="s">
        <v>9</v>
      </c>
      <c r="F31" s="3">
        <v>5</v>
      </c>
      <c r="G31" s="3">
        <f t="shared" si="0"/>
        <v>336</v>
      </c>
      <c r="H31" s="9">
        <v>7.9500000000000001E-2</v>
      </c>
    </row>
    <row r="32" spans="3:8" ht="15" thickBot="1" x14ac:dyDescent="0.35">
      <c r="C32" s="8">
        <v>30</v>
      </c>
      <c r="D32" s="2">
        <v>41669</v>
      </c>
      <c r="E32" s="1" t="s">
        <v>10</v>
      </c>
      <c r="F32" s="3">
        <v>5</v>
      </c>
      <c r="G32" s="3">
        <f t="shared" si="0"/>
        <v>335</v>
      </c>
      <c r="H32" s="9">
        <v>8.2199999999999995E-2</v>
      </c>
    </row>
    <row r="33" spans="3:8" ht="15" thickBot="1" x14ac:dyDescent="0.35">
      <c r="C33" s="8">
        <v>31</v>
      </c>
      <c r="D33" s="2">
        <v>41670</v>
      </c>
      <c r="E33" s="1" t="s">
        <v>11</v>
      </c>
      <c r="F33" s="3">
        <v>5</v>
      </c>
      <c r="G33" s="3">
        <f t="shared" si="0"/>
        <v>334</v>
      </c>
      <c r="H33" s="9">
        <v>8.4900000000000003E-2</v>
      </c>
    </row>
    <row r="34" spans="3:8" ht="15" thickBot="1" x14ac:dyDescent="0.35">
      <c r="C34" s="8">
        <v>32</v>
      </c>
      <c r="D34" s="2">
        <v>41671</v>
      </c>
      <c r="E34" s="1" t="s">
        <v>12</v>
      </c>
      <c r="F34" s="3">
        <v>5</v>
      </c>
      <c r="G34" s="3">
        <f t="shared" si="0"/>
        <v>333</v>
      </c>
      <c r="H34" s="9">
        <v>8.77E-2</v>
      </c>
    </row>
    <row r="35" spans="3:8" ht="15" hidden="1" thickBot="1" x14ac:dyDescent="0.35">
      <c r="C35" s="8">
        <v>33</v>
      </c>
      <c r="D35" s="2">
        <v>41672</v>
      </c>
      <c r="E35" s="1" t="s">
        <v>13</v>
      </c>
      <c r="F35" s="3">
        <v>5</v>
      </c>
      <c r="G35" s="3">
        <f t="shared" si="0"/>
        <v>332</v>
      </c>
      <c r="H35" s="9">
        <v>9.0399999999999994E-2</v>
      </c>
    </row>
    <row r="36" spans="3:8" ht="15" thickBot="1" x14ac:dyDescent="0.35">
      <c r="C36" s="8">
        <v>34</v>
      </c>
      <c r="D36" s="2">
        <v>41673</v>
      </c>
      <c r="E36" s="1" t="s">
        <v>14</v>
      </c>
      <c r="F36" s="3">
        <v>6</v>
      </c>
      <c r="G36" s="3">
        <f t="shared" si="0"/>
        <v>331</v>
      </c>
      <c r="H36" s="9">
        <v>9.3200000000000005E-2</v>
      </c>
    </row>
    <row r="37" spans="3:8" ht="15" thickBot="1" x14ac:dyDescent="0.35">
      <c r="C37" s="8">
        <v>35</v>
      </c>
      <c r="D37" s="2">
        <v>41674</v>
      </c>
      <c r="E37" s="1" t="s">
        <v>15</v>
      </c>
      <c r="F37" s="3">
        <v>6</v>
      </c>
      <c r="G37" s="3">
        <f t="shared" si="0"/>
        <v>330</v>
      </c>
      <c r="H37" s="9">
        <v>9.5899999999999999E-2</v>
      </c>
    </row>
    <row r="38" spans="3:8" ht="15" thickBot="1" x14ac:dyDescent="0.35">
      <c r="C38" s="8">
        <v>36</v>
      </c>
      <c r="D38" s="2">
        <v>41675</v>
      </c>
      <c r="E38" s="1" t="s">
        <v>9</v>
      </c>
      <c r="F38" s="3">
        <v>6</v>
      </c>
      <c r="G38" s="3">
        <f t="shared" si="0"/>
        <v>329</v>
      </c>
      <c r="H38" s="9">
        <v>9.8599999999999993E-2</v>
      </c>
    </row>
    <row r="39" spans="3:8" ht="15" thickBot="1" x14ac:dyDescent="0.35">
      <c r="C39" s="8">
        <v>37</v>
      </c>
      <c r="D39" s="2">
        <v>41676</v>
      </c>
      <c r="E39" s="1" t="s">
        <v>10</v>
      </c>
      <c r="F39" s="3">
        <v>6</v>
      </c>
      <c r="G39" s="3">
        <f t="shared" si="0"/>
        <v>328</v>
      </c>
      <c r="H39" s="9">
        <v>0.1014</v>
      </c>
    </row>
    <row r="40" spans="3:8" ht="15" thickBot="1" x14ac:dyDescent="0.35">
      <c r="C40" s="8">
        <v>38</v>
      </c>
      <c r="D40" s="2">
        <v>41677</v>
      </c>
      <c r="E40" s="1" t="s">
        <v>11</v>
      </c>
      <c r="F40" s="3">
        <v>6</v>
      </c>
      <c r="G40" s="3">
        <f t="shared" si="0"/>
        <v>327</v>
      </c>
      <c r="H40" s="9">
        <v>0.1041</v>
      </c>
    </row>
    <row r="41" spans="3:8" ht="15" thickBot="1" x14ac:dyDescent="0.35">
      <c r="C41" s="8">
        <v>39</v>
      </c>
      <c r="D41" s="2">
        <v>41678</v>
      </c>
      <c r="E41" s="1" t="s">
        <v>12</v>
      </c>
      <c r="F41" s="3">
        <v>6</v>
      </c>
      <c r="G41" s="3">
        <f t="shared" si="0"/>
        <v>326</v>
      </c>
      <c r="H41" s="9">
        <v>0.10680000000000001</v>
      </c>
    </row>
    <row r="42" spans="3:8" ht="15" hidden="1" thickBot="1" x14ac:dyDescent="0.35">
      <c r="C42" s="8">
        <v>40</v>
      </c>
      <c r="D42" s="2">
        <v>41679</v>
      </c>
      <c r="E42" s="1" t="s">
        <v>13</v>
      </c>
      <c r="F42" s="3">
        <v>6</v>
      </c>
      <c r="G42" s="3">
        <f t="shared" si="0"/>
        <v>325</v>
      </c>
      <c r="H42" s="9">
        <v>0.1096</v>
      </c>
    </row>
    <row r="43" spans="3:8" ht="15" thickBot="1" x14ac:dyDescent="0.35">
      <c r="C43" s="8">
        <v>41</v>
      </c>
      <c r="D43" s="2">
        <v>41680</v>
      </c>
      <c r="E43" s="1" t="s">
        <v>14</v>
      </c>
      <c r="F43" s="3">
        <v>7</v>
      </c>
      <c r="G43" s="3">
        <f t="shared" si="0"/>
        <v>324</v>
      </c>
      <c r="H43" s="9">
        <v>0.1123</v>
      </c>
    </row>
    <row r="44" spans="3:8" ht="15" thickBot="1" x14ac:dyDescent="0.35">
      <c r="C44" s="8">
        <v>42</v>
      </c>
      <c r="D44" s="2">
        <v>41681</v>
      </c>
      <c r="E44" s="1" t="s">
        <v>15</v>
      </c>
      <c r="F44" s="3">
        <v>7</v>
      </c>
      <c r="G44" s="3">
        <f t="shared" si="0"/>
        <v>323</v>
      </c>
      <c r="H44" s="9">
        <v>0.11509999999999999</v>
      </c>
    </row>
    <row r="45" spans="3:8" ht="15" thickBot="1" x14ac:dyDescent="0.35">
      <c r="C45" s="8">
        <v>43</v>
      </c>
      <c r="D45" s="2">
        <v>41682</v>
      </c>
      <c r="E45" s="1" t="s">
        <v>9</v>
      </c>
      <c r="F45" s="3">
        <v>7</v>
      </c>
      <c r="G45" s="3">
        <f t="shared" si="0"/>
        <v>322</v>
      </c>
      <c r="H45" s="9">
        <v>0.1178</v>
      </c>
    </row>
    <row r="46" spans="3:8" ht="15" thickBot="1" x14ac:dyDescent="0.35">
      <c r="C46" s="8">
        <v>44</v>
      </c>
      <c r="D46" s="2">
        <v>41683</v>
      </c>
      <c r="E46" s="1" t="s">
        <v>10</v>
      </c>
      <c r="F46" s="3">
        <v>7</v>
      </c>
      <c r="G46" s="3">
        <f t="shared" si="0"/>
        <v>321</v>
      </c>
      <c r="H46" s="9">
        <v>0.1205</v>
      </c>
    </row>
    <row r="47" spans="3:8" ht="15" thickBot="1" x14ac:dyDescent="0.35">
      <c r="C47" s="8">
        <v>45</v>
      </c>
      <c r="D47" s="2">
        <v>41684</v>
      </c>
      <c r="E47" s="1" t="s">
        <v>11</v>
      </c>
      <c r="F47" s="3">
        <v>7</v>
      </c>
      <c r="G47" s="3">
        <f t="shared" si="0"/>
        <v>320</v>
      </c>
      <c r="H47" s="9">
        <v>0.12330000000000001</v>
      </c>
    </row>
    <row r="48" spans="3:8" ht="15" thickBot="1" x14ac:dyDescent="0.35">
      <c r="C48" s="8">
        <v>46</v>
      </c>
      <c r="D48" s="2">
        <v>41685</v>
      </c>
      <c r="E48" s="1" t="s">
        <v>12</v>
      </c>
      <c r="F48" s="3">
        <v>7</v>
      </c>
      <c r="G48" s="3">
        <f t="shared" si="0"/>
        <v>319</v>
      </c>
      <c r="H48" s="9">
        <v>0.126</v>
      </c>
    </row>
    <row r="49" spans="3:8" ht="15" hidden="1" thickBot="1" x14ac:dyDescent="0.35">
      <c r="C49" s="8">
        <v>47</v>
      </c>
      <c r="D49" s="2">
        <v>41686</v>
      </c>
      <c r="E49" s="1" t="s">
        <v>13</v>
      </c>
      <c r="F49" s="3">
        <v>7</v>
      </c>
      <c r="G49" s="3">
        <f t="shared" si="0"/>
        <v>318</v>
      </c>
      <c r="H49" s="9">
        <v>0.1288</v>
      </c>
    </row>
    <row r="50" spans="3:8" ht="15" thickBot="1" x14ac:dyDescent="0.35">
      <c r="C50" s="8">
        <v>48</v>
      </c>
      <c r="D50" s="2">
        <v>41687</v>
      </c>
      <c r="E50" s="1" t="s">
        <v>14</v>
      </c>
      <c r="F50" s="3">
        <v>8</v>
      </c>
      <c r="G50" s="3">
        <f t="shared" si="0"/>
        <v>317</v>
      </c>
      <c r="H50" s="9">
        <v>0.13150000000000001</v>
      </c>
    </row>
    <row r="51" spans="3:8" ht="15" thickBot="1" x14ac:dyDescent="0.35">
      <c r="C51" s="8">
        <v>49</v>
      </c>
      <c r="D51" s="2">
        <v>41688</v>
      </c>
      <c r="E51" s="1" t="s">
        <v>15</v>
      </c>
      <c r="F51" s="3">
        <v>8</v>
      </c>
      <c r="G51" s="3">
        <f t="shared" si="0"/>
        <v>316</v>
      </c>
      <c r="H51" s="9">
        <v>0.13420000000000001</v>
      </c>
    </row>
    <row r="52" spans="3:8" ht="15" thickBot="1" x14ac:dyDescent="0.35">
      <c r="C52" s="8">
        <v>50</v>
      </c>
      <c r="D52" s="2">
        <v>41689</v>
      </c>
      <c r="E52" s="1" t="s">
        <v>9</v>
      </c>
      <c r="F52" s="3">
        <v>8</v>
      </c>
      <c r="G52" s="3">
        <f t="shared" si="0"/>
        <v>315</v>
      </c>
      <c r="H52" s="9">
        <v>0.13700000000000001</v>
      </c>
    </row>
    <row r="53" spans="3:8" ht="15" thickBot="1" x14ac:dyDescent="0.35">
      <c r="C53" s="8">
        <v>51</v>
      </c>
      <c r="D53" s="2">
        <v>41690</v>
      </c>
      <c r="E53" s="1" t="s">
        <v>10</v>
      </c>
      <c r="F53" s="3">
        <v>8</v>
      </c>
      <c r="G53" s="3">
        <f t="shared" si="0"/>
        <v>314</v>
      </c>
      <c r="H53" s="9">
        <v>0.13969999999999999</v>
      </c>
    </row>
    <row r="54" spans="3:8" ht="15" thickBot="1" x14ac:dyDescent="0.35">
      <c r="C54" s="8">
        <v>52</v>
      </c>
      <c r="D54" s="2">
        <v>41691</v>
      </c>
      <c r="E54" s="1" t="s">
        <v>11</v>
      </c>
      <c r="F54" s="3">
        <v>8</v>
      </c>
      <c r="G54" s="3">
        <f t="shared" si="0"/>
        <v>313</v>
      </c>
      <c r="H54" s="9">
        <v>0.14249999999999999</v>
      </c>
    </row>
    <row r="55" spans="3:8" ht="15" thickBot="1" x14ac:dyDescent="0.35">
      <c r="C55" s="8">
        <v>53</v>
      </c>
      <c r="D55" s="2">
        <v>41692</v>
      </c>
      <c r="E55" s="1" t="s">
        <v>12</v>
      </c>
      <c r="F55" s="3">
        <v>8</v>
      </c>
      <c r="G55" s="3">
        <f t="shared" si="0"/>
        <v>312</v>
      </c>
      <c r="H55" s="9">
        <v>0.1452</v>
      </c>
    </row>
    <row r="56" spans="3:8" ht="15" hidden="1" thickBot="1" x14ac:dyDescent="0.35">
      <c r="C56" s="8">
        <v>54</v>
      </c>
      <c r="D56" s="2">
        <v>41693</v>
      </c>
      <c r="E56" s="1" t="s">
        <v>13</v>
      </c>
      <c r="F56" s="3">
        <v>8</v>
      </c>
      <c r="G56" s="3">
        <f t="shared" si="0"/>
        <v>311</v>
      </c>
      <c r="H56" s="9">
        <v>0.1479</v>
      </c>
    </row>
    <row r="57" spans="3:8" ht="15" thickBot="1" x14ac:dyDescent="0.35">
      <c r="C57" s="8">
        <v>55</v>
      </c>
      <c r="D57" s="2">
        <v>41694</v>
      </c>
      <c r="E57" s="1" t="s">
        <v>14</v>
      </c>
      <c r="F57" s="3">
        <v>9</v>
      </c>
      <c r="G57" s="3">
        <f t="shared" si="0"/>
        <v>310</v>
      </c>
      <c r="H57" s="9">
        <v>0.1507</v>
      </c>
    </row>
    <row r="58" spans="3:8" ht="15" thickBot="1" x14ac:dyDescent="0.35">
      <c r="C58" s="8">
        <v>56</v>
      </c>
      <c r="D58" s="2">
        <v>41695</v>
      </c>
      <c r="E58" s="1" t="s">
        <v>15</v>
      </c>
      <c r="F58" s="3">
        <v>9</v>
      </c>
      <c r="G58" s="3">
        <f t="shared" si="0"/>
        <v>309</v>
      </c>
      <c r="H58" s="9">
        <v>0.15340000000000001</v>
      </c>
    </row>
    <row r="59" spans="3:8" ht="15" thickBot="1" x14ac:dyDescent="0.35">
      <c r="C59" s="8">
        <v>57</v>
      </c>
      <c r="D59" s="2">
        <v>41696</v>
      </c>
      <c r="E59" s="1" t="s">
        <v>9</v>
      </c>
      <c r="F59" s="3">
        <v>9</v>
      </c>
      <c r="G59" s="3">
        <f t="shared" si="0"/>
        <v>308</v>
      </c>
      <c r="H59" s="9">
        <v>0.15620000000000001</v>
      </c>
    </row>
    <row r="60" spans="3:8" ht="15" thickBot="1" x14ac:dyDescent="0.35">
      <c r="C60" s="8">
        <v>58</v>
      </c>
      <c r="D60" s="2">
        <v>41697</v>
      </c>
      <c r="E60" s="1" t="s">
        <v>10</v>
      </c>
      <c r="F60" s="3">
        <v>9</v>
      </c>
      <c r="G60" s="3">
        <f t="shared" si="0"/>
        <v>307</v>
      </c>
      <c r="H60" s="9">
        <v>0.15890000000000001</v>
      </c>
    </row>
    <row r="61" spans="3:8" ht="15" thickBot="1" x14ac:dyDescent="0.35">
      <c r="C61" s="8">
        <v>59</v>
      </c>
      <c r="D61" s="2">
        <v>41698</v>
      </c>
      <c r="E61" s="1" t="s">
        <v>11</v>
      </c>
      <c r="F61" s="3">
        <v>9</v>
      </c>
      <c r="G61" s="3">
        <f t="shared" si="0"/>
        <v>306</v>
      </c>
      <c r="H61" s="9">
        <v>0.16159999999999999</v>
      </c>
    </row>
    <row r="62" spans="3:8" ht="15" thickBot="1" x14ac:dyDescent="0.35">
      <c r="C62" s="8">
        <v>60</v>
      </c>
      <c r="D62" s="2">
        <v>41699</v>
      </c>
      <c r="E62" s="1" t="s">
        <v>12</v>
      </c>
      <c r="F62" s="3">
        <v>9</v>
      </c>
      <c r="G62" s="3">
        <f t="shared" si="0"/>
        <v>305</v>
      </c>
      <c r="H62" s="9">
        <v>0.16439999999999999</v>
      </c>
    </row>
    <row r="63" spans="3:8" ht="15" hidden="1" thickBot="1" x14ac:dyDescent="0.35">
      <c r="C63" s="8">
        <v>61</v>
      </c>
      <c r="D63" s="2">
        <v>41700</v>
      </c>
      <c r="E63" s="1" t="s">
        <v>13</v>
      </c>
      <c r="F63" s="3">
        <v>9</v>
      </c>
      <c r="G63" s="3">
        <f t="shared" si="0"/>
        <v>304</v>
      </c>
      <c r="H63" s="9">
        <v>0.1671</v>
      </c>
    </row>
    <row r="64" spans="3:8" ht="15" thickBot="1" x14ac:dyDescent="0.35">
      <c r="C64" s="8">
        <v>62</v>
      </c>
      <c r="D64" s="2">
        <v>41701</v>
      </c>
      <c r="E64" s="1" t="s">
        <v>14</v>
      </c>
      <c r="F64" s="3">
        <v>10</v>
      </c>
      <c r="G64" s="3">
        <f t="shared" si="0"/>
        <v>303</v>
      </c>
      <c r="H64" s="9">
        <v>0.1699</v>
      </c>
    </row>
    <row r="65" spans="3:10" ht="15" thickBot="1" x14ac:dyDescent="0.35">
      <c r="C65" s="8">
        <v>63</v>
      </c>
      <c r="D65" s="2">
        <v>41702</v>
      </c>
      <c r="E65" s="1" t="s">
        <v>15</v>
      </c>
      <c r="F65" s="3">
        <v>10</v>
      </c>
      <c r="G65" s="3">
        <f t="shared" si="0"/>
        <v>302</v>
      </c>
      <c r="H65" s="9">
        <v>0.1726</v>
      </c>
      <c r="J65">
        <f>52/5</f>
        <v>10.4</v>
      </c>
    </row>
    <row r="66" spans="3:10" ht="15" thickBot="1" x14ac:dyDescent="0.35">
      <c r="C66" s="8">
        <v>64</v>
      </c>
      <c r="D66" s="2">
        <v>41703</v>
      </c>
      <c r="E66" s="1" t="s">
        <v>9</v>
      </c>
      <c r="F66" s="3">
        <v>10</v>
      </c>
      <c r="G66" s="3">
        <f t="shared" si="0"/>
        <v>301</v>
      </c>
      <c r="H66" s="9">
        <v>0.17530000000000001</v>
      </c>
    </row>
    <row r="67" spans="3:10" ht="15" thickBot="1" x14ac:dyDescent="0.35">
      <c r="C67" s="8">
        <v>65</v>
      </c>
      <c r="D67" s="2">
        <v>41704</v>
      </c>
      <c r="E67" s="1" t="s">
        <v>10</v>
      </c>
      <c r="F67" s="3">
        <v>10</v>
      </c>
      <c r="G67" s="3">
        <f t="shared" si="0"/>
        <v>300</v>
      </c>
      <c r="H67" s="9">
        <v>0.17810000000000001</v>
      </c>
    </row>
    <row r="68" spans="3:10" ht="15" thickBot="1" x14ac:dyDescent="0.35">
      <c r="C68" s="8">
        <v>66</v>
      </c>
      <c r="D68" s="2">
        <v>41705</v>
      </c>
      <c r="E68" s="1" t="s">
        <v>11</v>
      </c>
      <c r="F68" s="3">
        <v>10</v>
      </c>
      <c r="G68" s="3">
        <f t="shared" ref="G68:G131" si="1">365-C68</f>
        <v>299</v>
      </c>
      <c r="H68" s="9">
        <v>0.18079999999999999</v>
      </c>
    </row>
    <row r="69" spans="3:10" ht="15" thickBot="1" x14ac:dyDescent="0.35">
      <c r="C69" s="8">
        <v>67</v>
      </c>
      <c r="D69" s="2">
        <v>41706</v>
      </c>
      <c r="E69" s="1" t="s">
        <v>12</v>
      </c>
      <c r="F69" s="3">
        <v>10</v>
      </c>
      <c r="G69" s="3">
        <f t="shared" si="1"/>
        <v>298</v>
      </c>
      <c r="H69" s="9">
        <v>0.18360000000000001</v>
      </c>
    </row>
    <row r="70" spans="3:10" ht="15" hidden="1" thickBot="1" x14ac:dyDescent="0.35">
      <c r="C70" s="8">
        <v>68</v>
      </c>
      <c r="D70" s="2">
        <v>41707</v>
      </c>
      <c r="E70" s="1" t="s">
        <v>13</v>
      </c>
      <c r="F70" s="3">
        <v>10</v>
      </c>
      <c r="G70" s="3">
        <f t="shared" si="1"/>
        <v>297</v>
      </c>
      <c r="H70" s="9">
        <v>0.18629999999999999</v>
      </c>
    </row>
    <row r="71" spans="3:10" ht="15" thickBot="1" x14ac:dyDescent="0.35">
      <c r="C71" s="8">
        <v>69</v>
      </c>
      <c r="D71" s="2">
        <v>41708</v>
      </c>
      <c r="E71" s="1" t="s">
        <v>14</v>
      </c>
      <c r="F71" s="3">
        <v>11</v>
      </c>
      <c r="G71" s="3">
        <f t="shared" si="1"/>
        <v>296</v>
      </c>
      <c r="H71" s="9">
        <v>0.189</v>
      </c>
    </row>
    <row r="72" spans="3:10" ht="15" thickBot="1" x14ac:dyDescent="0.35">
      <c r="C72" s="8">
        <v>70</v>
      </c>
      <c r="D72" s="2">
        <v>41709</v>
      </c>
      <c r="E72" s="1" t="s">
        <v>15</v>
      </c>
      <c r="F72" s="3">
        <v>11</v>
      </c>
      <c r="G72" s="3">
        <f t="shared" si="1"/>
        <v>295</v>
      </c>
      <c r="H72" s="9">
        <v>0.1918</v>
      </c>
    </row>
    <row r="73" spans="3:10" ht="15" thickBot="1" x14ac:dyDescent="0.35">
      <c r="C73" s="8">
        <v>71</v>
      </c>
      <c r="D73" s="2">
        <v>41710</v>
      </c>
      <c r="E73" s="1" t="s">
        <v>9</v>
      </c>
      <c r="F73" s="3">
        <v>11</v>
      </c>
      <c r="G73" s="3">
        <f t="shared" si="1"/>
        <v>294</v>
      </c>
      <c r="H73" s="9">
        <v>0.19450000000000001</v>
      </c>
    </row>
    <row r="74" spans="3:10" ht="15" thickBot="1" x14ac:dyDescent="0.35">
      <c r="C74" s="8">
        <v>72</v>
      </c>
      <c r="D74" s="2">
        <v>41711</v>
      </c>
      <c r="E74" s="1" t="s">
        <v>10</v>
      </c>
      <c r="F74" s="3">
        <v>11</v>
      </c>
      <c r="G74" s="3">
        <f t="shared" si="1"/>
        <v>293</v>
      </c>
      <c r="H74" s="9">
        <v>0.1973</v>
      </c>
    </row>
    <row r="75" spans="3:10" ht="15" thickBot="1" x14ac:dyDescent="0.35">
      <c r="C75" s="8">
        <v>73</v>
      </c>
      <c r="D75" s="2">
        <v>41712</v>
      </c>
      <c r="E75" s="1" t="s">
        <v>11</v>
      </c>
      <c r="F75" s="3">
        <v>11</v>
      </c>
      <c r="G75" s="3">
        <f t="shared" si="1"/>
        <v>292</v>
      </c>
      <c r="H75" s="9">
        <v>0.2</v>
      </c>
    </row>
    <row r="76" spans="3:10" ht="15" thickBot="1" x14ac:dyDescent="0.35">
      <c r="C76" s="8">
        <v>74</v>
      </c>
      <c r="D76" s="2">
        <v>41713</v>
      </c>
      <c r="E76" s="1" t="s">
        <v>12</v>
      </c>
      <c r="F76" s="3">
        <v>11</v>
      </c>
      <c r="G76" s="3">
        <f t="shared" si="1"/>
        <v>291</v>
      </c>
      <c r="H76" s="9">
        <v>0.20269999999999999</v>
      </c>
    </row>
    <row r="77" spans="3:10" ht="15" hidden="1" thickBot="1" x14ac:dyDescent="0.35">
      <c r="C77" s="8">
        <v>75</v>
      </c>
      <c r="D77" s="2">
        <v>41714</v>
      </c>
      <c r="E77" s="1" t="s">
        <v>13</v>
      </c>
      <c r="F77" s="3">
        <v>11</v>
      </c>
      <c r="G77" s="3">
        <f t="shared" si="1"/>
        <v>290</v>
      </c>
      <c r="H77" s="9">
        <v>0.20549999999999999</v>
      </c>
    </row>
    <row r="78" spans="3:10" ht="15" thickBot="1" x14ac:dyDescent="0.35">
      <c r="C78" s="8">
        <v>76</v>
      </c>
      <c r="D78" s="2">
        <v>41715</v>
      </c>
      <c r="E78" s="1" t="s">
        <v>14</v>
      </c>
      <c r="F78" s="3">
        <v>12</v>
      </c>
      <c r="G78" s="3">
        <f t="shared" si="1"/>
        <v>289</v>
      </c>
      <c r="H78" s="9">
        <v>0.2082</v>
      </c>
    </row>
    <row r="79" spans="3:10" ht="15" thickBot="1" x14ac:dyDescent="0.35">
      <c r="C79" s="8">
        <v>77</v>
      </c>
      <c r="D79" s="2">
        <v>41716</v>
      </c>
      <c r="E79" s="1" t="s">
        <v>15</v>
      </c>
      <c r="F79" s="3">
        <v>12</v>
      </c>
      <c r="G79" s="3">
        <f t="shared" si="1"/>
        <v>288</v>
      </c>
      <c r="H79" s="9">
        <v>0.21099999999999999</v>
      </c>
    </row>
    <row r="80" spans="3:10" ht="15" thickBot="1" x14ac:dyDescent="0.35">
      <c r="C80" s="8">
        <v>78</v>
      </c>
      <c r="D80" s="2">
        <v>41717</v>
      </c>
      <c r="E80" s="1" t="s">
        <v>9</v>
      </c>
      <c r="F80" s="3">
        <v>12</v>
      </c>
      <c r="G80" s="3">
        <f t="shared" si="1"/>
        <v>287</v>
      </c>
      <c r="H80" s="9">
        <v>0.2137</v>
      </c>
    </row>
    <row r="81" spans="3:8" ht="15" thickBot="1" x14ac:dyDescent="0.35">
      <c r="C81" s="8">
        <v>79</v>
      </c>
      <c r="D81" s="2">
        <v>41718</v>
      </c>
      <c r="E81" s="1" t="s">
        <v>10</v>
      </c>
      <c r="F81" s="3">
        <v>12</v>
      </c>
      <c r="G81" s="3">
        <f t="shared" si="1"/>
        <v>286</v>
      </c>
      <c r="H81" s="9">
        <v>0.21640000000000001</v>
      </c>
    </row>
    <row r="82" spans="3:8" ht="15" thickBot="1" x14ac:dyDescent="0.35">
      <c r="C82" s="8">
        <v>80</v>
      </c>
      <c r="D82" s="2">
        <v>41719</v>
      </c>
      <c r="E82" s="1" t="s">
        <v>11</v>
      </c>
      <c r="F82" s="3">
        <v>12</v>
      </c>
      <c r="G82" s="3">
        <f t="shared" si="1"/>
        <v>285</v>
      </c>
      <c r="H82" s="9">
        <v>0.21920000000000001</v>
      </c>
    </row>
    <row r="83" spans="3:8" ht="15" thickBot="1" x14ac:dyDescent="0.35">
      <c r="C83" s="8">
        <v>81</v>
      </c>
      <c r="D83" s="2">
        <v>41720</v>
      </c>
      <c r="E83" s="1" t="s">
        <v>12</v>
      </c>
      <c r="F83" s="3">
        <v>12</v>
      </c>
      <c r="G83" s="3">
        <f t="shared" si="1"/>
        <v>284</v>
      </c>
      <c r="H83" s="9">
        <v>0.22189999999999999</v>
      </c>
    </row>
    <row r="84" spans="3:8" ht="15" hidden="1" thickBot="1" x14ac:dyDescent="0.35">
      <c r="C84" s="8">
        <v>82</v>
      </c>
      <c r="D84" s="2">
        <v>41721</v>
      </c>
      <c r="E84" s="1" t="s">
        <v>13</v>
      </c>
      <c r="F84" s="3">
        <v>12</v>
      </c>
      <c r="G84" s="3">
        <f t="shared" si="1"/>
        <v>283</v>
      </c>
      <c r="H84" s="9">
        <v>0.22470000000000001</v>
      </c>
    </row>
    <row r="85" spans="3:8" ht="15" thickBot="1" x14ac:dyDescent="0.35">
      <c r="C85" s="8">
        <v>83</v>
      </c>
      <c r="D85" s="2">
        <v>41722</v>
      </c>
      <c r="E85" s="1" t="s">
        <v>14</v>
      </c>
      <c r="F85" s="3">
        <v>13</v>
      </c>
      <c r="G85" s="3">
        <f t="shared" si="1"/>
        <v>282</v>
      </c>
      <c r="H85" s="9">
        <v>0.22739999999999999</v>
      </c>
    </row>
    <row r="86" spans="3:8" ht="15" thickBot="1" x14ac:dyDescent="0.35">
      <c r="C86" s="8">
        <v>84</v>
      </c>
      <c r="D86" s="2">
        <v>41723</v>
      </c>
      <c r="E86" s="1" t="s">
        <v>15</v>
      </c>
      <c r="F86" s="3">
        <v>13</v>
      </c>
      <c r="G86" s="3">
        <f t="shared" si="1"/>
        <v>281</v>
      </c>
      <c r="H86" s="9">
        <v>0.2301</v>
      </c>
    </row>
    <row r="87" spans="3:8" ht="15" thickBot="1" x14ac:dyDescent="0.35">
      <c r="C87" s="8">
        <v>85</v>
      </c>
      <c r="D87" s="2">
        <v>41724</v>
      </c>
      <c r="E87" s="1" t="s">
        <v>9</v>
      </c>
      <c r="F87" s="3">
        <v>13</v>
      </c>
      <c r="G87" s="3">
        <f t="shared" si="1"/>
        <v>280</v>
      </c>
      <c r="H87" s="9">
        <v>0.2329</v>
      </c>
    </row>
    <row r="88" spans="3:8" ht="15" thickBot="1" x14ac:dyDescent="0.35">
      <c r="C88" s="8">
        <v>86</v>
      </c>
      <c r="D88" s="2">
        <v>41725</v>
      </c>
      <c r="E88" s="1" t="s">
        <v>10</v>
      </c>
      <c r="F88" s="3">
        <v>13</v>
      </c>
      <c r="G88" s="3">
        <f t="shared" si="1"/>
        <v>279</v>
      </c>
      <c r="H88" s="9">
        <v>0.2356</v>
      </c>
    </row>
    <row r="89" spans="3:8" ht="15" thickBot="1" x14ac:dyDescent="0.35">
      <c r="C89" s="8">
        <v>87</v>
      </c>
      <c r="D89" s="2">
        <v>41726</v>
      </c>
      <c r="E89" s="1" t="s">
        <v>11</v>
      </c>
      <c r="F89" s="3">
        <v>13</v>
      </c>
      <c r="G89" s="3">
        <f t="shared" si="1"/>
        <v>278</v>
      </c>
      <c r="H89" s="9">
        <v>0.2384</v>
      </c>
    </row>
    <row r="90" spans="3:8" ht="15" thickBot="1" x14ac:dyDescent="0.35">
      <c r="C90" s="8">
        <v>88</v>
      </c>
      <c r="D90" s="2">
        <v>41727</v>
      </c>
      <c r="E90" s="1" t="s">
        <v>12</v>
      </c>
      <c r="F90" s="3">
        <v>13</v>
      </c>
      <c r="G90" s="3">
        <f t="shared" si="1"/>
        <v>277</v>
      </c>
      <c r="H90" s="9">
        <v>0.24110000000000001</v>
      </c>
    </row>
    <row r="91" spans="3:8" ht="15" hidden="1" thickBot="1" x14ac:dyDescent="0.35">
      <c r="C91" s="8">
        <v>89</v>
      </c>
      <c r="D91" s="2">
        <v>41728</v>
      </c>
      <c r="E91" s="1" t="s">
        <v>13</v>
      </c>
      <c r="F91" s="3">
        <v>13</v>
      </c>
      <c r="G91" s="3">
        <f t="shared" si="1"/>
        <v>276</v>
      </c>
      <c r="H91" s="9">
        <v>0.24379999999999999</v>
      </c>
    </row>
    <row r="92" spans="3:8" ht="15" thickBot="1" x14ac:dyDescent="0.35">
      <c r="C92" s="8">
        <v>90</v>
      </c>
      <c r="D92" s="2">
        <v>41729</v>
      </c>
      <c r="E92" s="1" t="s">
        <v>14</v>
      </c>
      <c r="F92" s="3">
        <v>14</v>
      </c>
      <c r="G92" s="3">
        <f t="shared" si="1"/>
        <v>275</v>
      </c>
      <c r="H92" s="9">
        <v>0.24660000000000001</v>
      </c>
    </row>
    <row r="93" spans="3:8" ht="15" thickBot="1" x14ac:dyDescent="0.35">
      <c r="C93" s="8">
        <v>91</v>
      </c>
      <c r="D93" s="2">
        <v>41730</v>
      </c>
      <c r="E93" s="1" t="s">
        <v>15</v>
      </c>
      <c r="F93" s="3">
        <v>14</v>
      </c>
      <c r="G93" s="3">
        <f t="shared" si="1"/>
        <v>274</v>
      </c>
      <c r="H93" s="9">
        <v>0.24929999999999999</v>
      </c>
    </row>
    <row r="94" spans="3:8" ht="15" thickBot="1" x14ac:dyDescent="0.35">
      <c r="C94" s="8">
        <v>92</v>
      </c>
      <c r="D94" s="2">
        <v>41731</v>
      </c>
      <c r="E94" s="1" t="s">
        <v>9</v>
      </c>
      <c r="F94" s="3">
        <v>14</v>
      </c>
      <c r="G94" s="3">
        <f t="shared" si="1"/>
        <v>273</v>
      </c>
      <c r="H94" s="9">
        <v>0.25209999999999999</v>
      </c>
    </row>
    <row r="95" spans="3:8" ht="15" thickBot="1" x14ac:dyDescent="0.35">
      <c r="C95" s="8">
        <v>93</v>
      </c>
      <c r="D95" s="2">
        <v>41732</v>
      </c>
      <c r="E95" s="1" t="s">
        <v>10</v>
      </c>
      <c r="F95" s="3">
        <v>14</v>
      </c>
      <c r="G95" s="3">
        <f t="shared" si="1"/>
        <v>272</v>
      </c>
      <c r="H95" s="9">
        <v>0.25480000000000003</v>
      </c>
    </row>
    <row r="96" spans="3:8" ht="15" thickBot="1" x14ac:dyDescent="0.35">
      <c r="C96" s="8">
        <v>94</v>
      </c>
      <c r="D96" s="2">
        <v>41733</v>
      </c>
      <c r="E96" s="1" t="s">
        <v>11</v>
      </c>
      <c r="F96" s="3">
        <v>14</v>
      </c>
      <c r="G96" s="3">
        <f t="shared" si="1"/>
        <v>271</v>
      </c>
      <c r="H96" s="9">
        <v>0.25750000000000001</v>
      </c>
    </row>
    <row r="97" spans="3:8" ht="15" thickBot="1" x14ac:dyDescent="0.35">
      <c r="C97" s="8">
        <v>95</v>
      </c>
      <c r="D97" s="2">
        <v>41734</v>
      </c>
      <c r="E97" s="1" t="s">
        <v>12</v>
      </c>
      <c r="F97" s="3">
        <v>14</v>
      </c>
      <c r="G97" s="3">
        <f t="shared" si="1"/>
        <v>270</v>
      </c>
      <c r="H97" s="9">
        <v>0.26029999999999998</v>
      </c>
    </row>
    <row r="98" spans="3:8" ht="15" hidden="1" thickBot="1" x14ac:dyDescent="0.35">
      <c r="C98" s="8">
        <v>96</v>
      </c>
      <c r="D98" s="2">
        <v>41735</v>
      </c>
      <c r="E98" s="1" t="s">
        <v>13</v>
      </c>
      <c r="F98" s="3">
        <v>14</v>
      </c>
      <c r="G98" s="3">
        <f t="shared" si="1"/>
        <v>269</v>
      </c>
      <c r="H98" s="9">
        <v>0.26300000000000001</v>
      </c>
    </row>
    <row r="99" spans="3:8" ht="15" thickBot="1" x14ac:dyDescent="0.35">
      <c r="C99" s="8">
        <v>97</v>
      </c>
      <c r="D99" s="2">
        <v>41736</v>
      </c>
      <c r="E99" s="1" t="s">
        <v>14</v>
      </c>
      <c r="F99" s="3">
        <v>15</v>
      </c>
      <c r="G99" s="3">
        <f t="shared" si="1"/>
        <v>268</v>
      </c>
      <c r="H99" s="9">
        <v>0.26579999999999998</v>
      </c>
    </row>
    <row r="100" spans="3:8" ht="15" thickBot="1" x14ac:dyDescent="0.35">
      <c r="C100" s="8">
        <v>98</v>
      </c>
      <c r="D100" s="2">
        <v>41737</v>
      </c>
      <c r="E100" s="1" t="s">
        <v>15</v>
      </c>
      <c r="F100" s="3">
        <v>15</v>
      </c>
      <c r="G100" s="3">
        <f t="shared" si="1"/>
        <v>267</v>
      </c>
      <c r="H100" s="9">
        <v>0.26850000000000002</v>
      </c>
    </row>
    <row r="101" spans="3:8" ht="15" thickBot="1" x14ac:dyDescent="0.35">
      <c r="C101" s="8">
        <v>99</v>
      </c>
      <c r="D101" s="2">
        <v>41738</v>
      </c>
      <c r="E101" s="1" t="s">
        <v>9</v>
      </c>
      <c r="F101" s="3">
        <v>15</v>
      </c>
      <c r="G101" s="3">
        <f t="shared" si="1"/>
        <v>266</v>
      </c>
      <c r="H101" s="9">
        <v>0.2712</v>
      </c>
    </row>
    <row r="102" spans="3:8" ht="15" thickBot="1" x14ac:dyDescent="0.35">
      <c r="C102" s="8">
        <v>100</v>
      </c>
      <c r="D102" s="2">
        <v>41739</v>
      </c>
      <c r="E102" s="1" t="s">
        <v>10</v>
      </c>
      <c r="F102" s="3">
        <v>15</v>
      </c>
      <c r="G102" s="3">
        <f t="shared" si="1"/>
        <v>265</v>
      </c>
      <c r="H102" s="9">
        <v>0.27400000000000002</v>
      </c>
    </row>
    <row r="103" spans="3:8" ht="15" thickBot="1" x14ac:dyDescent="0.35">
      <c r="C103" s="8">
        <v>101</v>
      </c>
      <c r="D103" s="2">
        <v>41740</v>
      </c>
      <c r="E103" s="1" t="s">
        <v>11</v>
      </c>
      <c r="F103" s="3">
        <v>15</v>
      </c>
      <c r="G103" s="3">
        <f t="shared" si="1"/>
        <v>264</v>
      </c>
      <c r="H103" s="9">
        <v>0.2767</v>
      </c>
    </row>
    <row r="104" spans="3:8" ht="15" thickBot="1" x14ac:dyDescent="0.35">
      <c r="C104" s="8">
        <v>102</v>
      </c>
      <c r="D104" s="2">
        <v>41741</v>
      </c>
      <c r="E104" s="1" t="s">
        <v>12</v>
      </c>
      <c r="F104" s="3">
        <v>15</v>
      </c>
      <c r="G104" s="3">
        <f t="shared" si="1"/>
        <v>263</v>
      </c>
      <c r="H104" s="9">
        <v>0.27950000000000003</v>
      </c>
    </row>
    <row r="105" spans="3:8" ht="15" hidden="1" thickBot="1" x14ac:dyDescent="0.35">
      <c r="C105" s="8">
        <v>103</v>
      </c>
      <c r="D105" s="2">
        <v>41742</v>
      </c>
      <c r="E105" s="1" t="s">
        <v>13</v>
      </c>
      <c r="F105" s="3">
        <v>15</v>
      </c>
      <c r="G105" s="3">
        <f t="shared" si="1"/>
        <v>262</v>
      </c>
      <c r="H105" s="9">
        <v>0.28220000000000001</v>
      </c>
    </row>
    <row r="106" spans="3:8" ht="15" thickBot="1" x14ac:dyDescent="0.35">
      <c r="C106" s="8">
        <v>104</v>
      </c>
      <c r="D106" s="2">
        <v>41743</v>
      </c>
      <c r="E106" s="1" t="s">
        <v>14</v>
      </c>
      <c r="F106" s="3">
        <v>16</v>
      </c>
      <c r="G106" s="3">
        <f t="shared" si="1"/>
        <v>261</v>
      </c>
      <c r="H106" s="9">
        <v>0.28489999999999999</v>
      </c>
    </row>
    <row r="107" spans="3:8" ht="15" thickBot="1" x14ac:dyDescent="0.35">
      <c r="C107" s="8">
        <v>105</v>
      </c>
      <c r="D107" s="2">
        <v>41744</v>
      </c>
      <c r="E107" s="1" t="s">
        <v>15</v>
      </c>
      <c r="F107" s="3">
        <v>16</v>
      </c>
      <c r="G107" s="3">
        <f t="shared" si="1"/>
        <v>260</v>
      </c>
      <c r="H107" s="9">
        <v>0.28770000000000001</v>
      </c>
    </row>
    <row r="108" spans="3:8" ht="15" thickBot="1" x14ac:dyDescent="0.35">
      <c r="C108" s="8">
        <v>106</v>
      </c>
      <c r="D108" s="2">
        <v>41745</v>
      </c>
      <c r="E108" s="1" t="s">
        <v>9</v>
      </c>
      <c r="F108" s="3">
        <v>16</v>
      </c>
      <c r="G108" s="3">
        <f t="shared" si="1"/>
        <v>259</v>
      </c>
      <c r="H108" s="9">
        <v>0.29039999999999999</v>
      </c>
    </row>
    <row r="109" spans="3:8" ht="15" thickBot="1" x14ac:dyDescent="0.35">
      <c r="C109" s="8">
        <v>107</v>
      </c>
      <c r="D109" s="2">
        <v>41746</v>
      </c>
      <c r="E109" s="1" t="s">
        <v>10</v>
      </c>
      <c r="F109" s="3">
        <v>16</v>
      </c>
      <c r="G109" s="3">
        <f t="shared" si="1"/>
        <v>258</v>
      </c>
      <c r="H109" s="9">
        <v>0.29320000000000002</v>
      </c>
    </row>
    <row r="110" spans="3:8" ht="15" thickBot="1" x14ac:dyDescent="0.35">
      <c r="C110" s="8">
        <v>108</v>
      </c>
      <c r="D110" s="2">
        <v>41747</v>
      </c>
      <c r="E110" s="1" t="s">
        <v>11</v>
      </c>
      <c r="F110" s="3">
        <v>16</v>
      </c>
      <c r="G110" s="3">
        <f t="shared" si="1"/>
        <v>257</v>
      </c>
      <c r="H110" s="9">
        <v>0.2959</v>
      </c>
    </row>
    <row r="111" spans="3:8" ht="15" thickBot="1" x14ac:dyDescent="0.35">
      <c r="C111" s="8">
        <v>109</v>
      </c>
      <c r="D111" s="2">
        <v>41748</v>
      </c>
      <c r="E111" s="1" t="s">
        <v>12</v>
      </c>
      <c r="F111" s="3">
        <v>16</v>
      </c>
      <c r="G111" s="3">
        <f t="shared" si="1"/>
        <v>256</v>
      </c>
      <c r="H111" s="9">
        <v>0.29859999999999998</v>
      </c>
    </row>
    <row r="112" spans="3:8" ht="15" hidden="1" thickBot="1" x14ac:dyDescent="0.35">
      <c r="C112" s="8">
        <v>110</v>
      </c>
      <c r="D112" s="2">
        <v>41749</v>
      </c>
      <c r="E112" s="1" t="s">
        <v>13</v>
      </c>
      <c r="F112" s="3">
        <v>16</v>
      </c>
      <c r="G112" s="3">
        <f t="shared" si="1"/>
        <v>255</v>
      </c>
      <c r="H112" s="9">
        <v>0.3014</v>
      </c>
    </row>
    <row r="113" spans="3:8" ht="15" thickBot="1" x14ac:dyDescent="0.35">
      <c r="C113" s="8">
        <v>111</v>
      </c>
      <c r="D113" s="2">
        <v>41750</v>
      </c>
      <c r="E113" s="1" t="s">
        <v>14</v>
      </c>
      <c r="F113" s="3">
        <v>17</v>
      </c>
      <c r="G113" s="3">
        <f t="shared" si="1"/>
        <v>254</v>
      </c>
      <c r="H113" s="9">
        <v>0.30409999999999998</v>
      </c>
    </row>
    <row r="114" spans="3:8" ht="15" thickBot="1" x14ac:dyDescent="0.35">
      <c r="C114" s="8">
        <v>112</v>
      </c>
      <c r="D114" s="2">
        <v>41751</v>
      </c>
      <c r="E114" s="1" t="s">
        <v>15</v>
      </c>
      <c r="F114" s="3">
        <v>17</v>
      </c>
      <c r="G114" s="3">
        <f t="shared" si="1"/>
        <v>253</v>
      </c>
      <c r="H114" s="9">
        <v>0.30680000000000002</v>
      </c>
    </row>
    <row r="115" spans="3:8" ht="15" thickBot="1" x14ac:dyDescent="0.35">
      <c r="C115" s="8">
        <v>113</v>
      </c>
      <c r="D115" s="2">
        <v>41752</v>
      </c>
      <c r="E115" s="1" t="s">
        <v>9</v>
      </c>
      <c r="F115" s="3">
        <v>17</v>
      </c>
      <c r="G115" s="3">
        <f t="shared" si="1"/>
        <v>252</v>
      </c>
      <c r="H115" s="9">
        <v>0.30959999999999999</v>
      </c>
    </row>
    <row r="116" spans="3:8" ht="15" thickBot="1" x14ac:dyDescent="0.35">
      <c r="C116" s="8">
        <v>114</v>
      </c>
      <c r="D116" s="2">
        <v>41753</v>
      </c>
      <c r="E116" s="1" t="s">
        <v>10</v>
      </c>
      <c r="F116" s="3">
        <v>17</v>
      </c>
      <c r="G116" s="3">
        <f t="shared" si="1"/>
        <v>251</v>
      </c>
      <c r="H116" s="9">
        <v>0.31230000000000002</v>
      </c>
    </row>
    <row r="117" spans="3:8" ht="15" thickBot="1" x14ac:dyDescent="0.35">
      <c r="C117" s="8">
        <v>115</v>
      </c>
      <c r="D117" s="2">
        <v>41754</v>
      </c>
      <c r="E117" s="1" t="s">
        <v>11</v>
      </c>
      <c r="F117" s="3">
        <v>17</v>
      </c>
      <c r="G117" s="3">
        <f t="shared" si="1"/>
        <v>250</v>
      </c>
      <c r="H117" s="9">
        <v>0.31509999999999999</v>
      </c>
    </row>
    <row r="118" spans="3:8" ht="15" thickBot="1" x14ac:dyDescent="0.35">
      <c r="C118" s="8">
        <v>116</v>
      </c>
      <c r="D118" s="2">
        <v>41755</v>
      </c>
      <c r="E118" s="1" t="s">
        <v>12</v>
      </c>
      <c r="F118" s="3">
        <v>17</v>
      </c>
      <c r="G118" s="3">
        <f t="shared" si="1"/>
        <v>249</v>
      </c>
      <c r="H118" s="9">
        <v>0.31780000000000003</v>
      </c>
    </row>
    <row r="119" spans="3:8" ht="15" hidden="1" thickBot="1" x14ac:dyDescent="0.35">
      <c r="C119" s="8">
        <v>117</v>
      </c>
      <c r="D119" s="2">
        <v>41756</v>
      </c>
      <c r="E119" s="1" t="s">
        <v>13</v>
      </c>
      <c r="F119" s="3">
        <v>17</v>
      </c>
      <c r="G119" s="3">
        <f t="shared" si="1"/>
        <v>248</v>
      </c>
      <c r="H119" s="9">
        <v>0.32050000000000001</v>
      </c>
    </row>
    <row r="120" spans="3:8" ht="15" thickBot="1" x14ac:dyDescent="0.35">
      <c r="C120" s="8">
        <v>118</v>
      </c>
      <c r="D120" s="2">
        <v>41757</v>
      </c>
      <c r="E120" s="1" t="s">
        <v>14</v>
      </c>
      <c r="F120" s="3">
        <v>18</v>
      </c>
      <c r="G120" s="3">
        <f t="shared" si="1"/>
        <v>247</v>
      </c>
      <c r="H120" s="9">
        <v>0.32329999999999998</v>
      </c>
    </row>
    <row r="121" spans="3:8" ht="15" thickBot="1" x14ac:dyDescent="0.35">
      <c r="C121" s="8">
        <v>119</v>
      </c>
      <c r="D121" s="2">
        <v>41758</v>
      </c>
      <c r="E121" s="1" t="s">
        <v>15</v>
      </c>
      <c r="F121" s="3">
        <v>18</v>
      </c>
      <c r="G121" s="3">
        <f t="shared" si="1"/>
        <v>246</v>
      </c>
      <c r="H121" s="9">
        <v>0.32600000000000001</v>
      </c>
    </row>
    <row r="122" spans="3:8" ht="15" thickBot="1" x14ac:dyDescent="0.35">
      <c r="C122" s="8">
        <v>120</v>
      </c>
      <c r="D122" s="2">
        <v>41759</v>
      </c>
      <c r="E122" s="1" t="s">
        <v>9</v>
      </c>
      <c r="F122" s="3">
        <v>18</v>
      </c>
      <c r="G122" s="3">
        <f t="shared" si="1"/>
        <v>245</v>
      </c>
      <c r="H122" s="9">
        <v>0.32879999999999998</v>
      </c>
    </row>
    <row r="123" spans="3:8" ht="15" thickBot="1" x14ac:dyDescent="0.35">
      <c r="C123" s="8">
        <v>121</v>
      </c>
      <c r="D123" s="2">
        <v>41760</v>
      </c>
      <c r="E123" s="1" t="s">
        <v>10</v>
      </c>
      <c r="F123" s="3">
        <v>18</v>
      </c>
      <c r="G123" s="3">
        <f t="shared" si="1"/>
        <v>244</v>
      </c>
      <c r="H123" s="9">
        <v>0.33150000000000002</v>
      </c>
    </row>
    <row r="124" spans="3:8" ht="15" thickBot="1" x14ac:dyDescent="0.35">
      <c r="C124" s="8">
        <v>122</v>
      </c>
      <c r="D124" s="2">
        <v>41761</v>
      </c>
      <c r="E124" s="1" t="s">
        <v>11</v>
      </c>
      <c r="F124" s="3">
        <v>18</v>
      </c>
      <c r="G124" s="3">
        <f t="shared" si="1"/>
        <v>243</v>
      </c>
      <c r="H124" s="9">
        <v>0.3342</v>
      </c>
    </row>
    <row r="125" spans="3:8" ht="15" thickBot="1" x14ac:dyDescent="0.35">
      <c r="C125" s="8">
        <v>123</v>
      </c>
      <c r="D125" s="2">
        <v>41762</v>
      </c>
      <c r="E125" s="1" t="s">
        <v>12</v>
      </c>
      <c r="F125" s="3">
        <v>18</v>
      </c>
      <c r="G125" s="3">
        <f t="shared" si="1"/>
        <v>242</v>
      </c>
      <c r="H125" s="9">
        <v>0.33700000000000002</v>
      </c>
    </row>
    <row r="126" spans="3:8" ht="15" hidden="1" thickBot="1" x14ac:dyDescent="0.35">
      <c r="C126" s="8">
        <v>124</v>
      </c>
      <c r="D126" s="2">
        <v>41763</v>
      </c>
      <c r="E126" s="1" t="s">
        <v>13</v>
      </c>
      <c r="F126" s="3">
        <v>18</v>
      </c>
      <c r="G126" s="3">
        <f t="shared" si="1"/>
        <v>241</v>
      </c>
      <c r="H126" s="9">
        <v>0.3397</v>
      </c>
    </row>
    <row r="127" spans="3:8" ht="15" thickBot="1" x14ac:dyDescent="0.35">
      <c r="C127" s="8">
        <v>125</v>
      </c>
      <c r="D127" s="2">
        <v>41764</v>
      </c>
      <c r="E127" s="1" t="s">
        <v>14</v>
      </c>
      <c r="F127" s="3">
        <v>19</v>
      </c>
      <c r="G127" s="3">
        <f t="shared" si="1"/>
        <v>240</v>
      </c>
      <c r="H127" s="9">
        <v>0.34250000000000003</v>
      </c>
    </row>
    <row r="128" spans="3:8" ht="15" thickBot="1" x14ac:dyDescent="0.35">
      <c r="C128" s="8">
        <v>126</v>
      </c>
      <c r="D128" s="2">
        <v>41765</v>
      </c>
      <c r="E128" s="1" t="s">
        <v>15</v>
      </c>
      <c r="F128" s="3">
        <v>19</v>
      </c>
      <c r="G128" s="3">
        <f t="shared" si="1"/>
        <v>239</v>
      </c>
      <c r="H128" s="9">
        <v>0.34520000000000001</v>
      </c>
    </row>
    <row r="129" spans="3:8" ht="15" thickBot="1" x14ac:dyDescent="0.35">
      <c r="C129" s="8">
        <v>127</v>
      </c>
      <c r="D129" s="2">
        <v>41766</v>
      </c>
      <c r="E129" s="1" t="s">
        <v>9</v>
      </c>
      <c r="F129" s="3">
        <v>19</v>
      </c>
      <c r="G129" s="3">
        <f t="shared" si="1"/>
        <v>238</v>
      </c>
      <c r="H129" s="9">
        <v>0.34789999999999999</v>
      </c>
    </row>
    <row r="130" spans="3:8" ht="15" thickBot="1" x14ac:dyDescent="0.35">
      <c r="C130" s="8">
        <v>128</v>
      </c>
      <c r="D130" s="2">
        <v>41767</v>
      </c>
      <c r="E130" s="1" t="s">
        <v>10</v>
      </c>
      <c r="F130" s="3">
        <v>19</v>
      </c>
      <c r="G130" s="3">
        <f t="shared" si="1"/>
        <v>237</v>
      </c>
      <c r="H130" s="9">
        <v>0.35070000000000001</v>
      </c>
    </row>
    <row r="131" spans="3:8" ht="15" thickBot="1" x14ac:dyDescent="0.35">
      <c r="C131" s="8">
        <v>129</v>
      </c>
      <c r="D131" s="2">
        <v>41768</v>
      </c>
      <c r="E131" s="1" t="s">
        <v>11</v>
      </c>
      <c r="F131" s="3">
        <v>19</v>
      </c>
      <c r="G131" s="3">
        <f t="shared" si="1"/>
        <v>236</v>
      </c>
      <c r="H131" s="9">
        <v>0.35339999999999999</v>
      </c>
    </row>
    <row r="132" spans="3:8" ht="15" thickBot="1" x14ac:dyDescent="0.35">
      <c r="C132" s="8">
        <v>130</v>
      </c>
      <c r="D132" s="2">
        <v>41769</v>
      </c>
      <c r="E132" s="1" t="s">
        <v>12</v>
      </c>
      <c r="F132" s="3">
        <v>19</v>
      </c>
      <c r="G132" s="3">
        <f t="shared" ref="G132:G195" si="2">365-C132</f>
        <v>235</v>
      </c>
      <c r="H132" s="9">
        <v>0.35620000000000002</v>
      </c>
    </row>
    <row r="133" spans="3:8" ht="15" hidden="1" thickBot="1" x14ac:dyDescent="0.35">
      <c r="C133" s="8">
        <v>131</v>
      </c>
      <c r="D133" s="2">
        <v>41770</v>
      </c>
      <c r="E133" s="1" t="s">
        <v>13</v>
      </c>
      <c r="F133" s="3">
        <v>19</v>
      </c>
      <c r="G133" s="3">
        <f t="shared" si="2"/>
        <v>234</v>
      </c>
      <c r="H133" s="9">
        <v>0.3589</v>
      </c>
    </row>
    <row r="134" spans="3:8" ht="15" thickBot="1" x14ac:dyDescent="0.35">
      <c r="C134" s="8">
        <v>132</v>
      </c>
      <c r="D134" s="2">
        <v>41771</v>
      </c>
      <c r="E134" s="1" t="s">
        <v>14</v>
      </c>
      <c r="F134" s="3">
        <v>20</v>
      </c>
      <c r="G134" s="3">
        <f t="shared" si="2"/>
        <v>233</v>
      </c>
      <c r="H134" s="9">
        <v>0.36159999999999998</v>
      </c>
    </row>
    <row r="135" spans="3:8" ht="15" thickBot="1" x14ac:dyDescent="0.35">
      <c r="C135" s="8">
        <v>133</v>
      </c>
      <c r="D135" s="2">
        <v>41772</v>
      </c>
      <c r="E135" s="1" t="s">
        <v>15</v>
      </c>
      <c r="F135" s="3">
        <v>20</v>
      </c>
      <c r="G135" s="3">
        <f t="shared" si="2"/>
        <v>232</v>
      </c>
      <c r="H135" s="9">
        <v>0.3644</v>
      </c>
    </row>
    <row r="136" spans="3:8" ht="15" thickBot="1" x14ac:dyDescent="0.35">
      <c r="C136" s="8">
        <v>134</v>
      </c>
      <c r="D136" s="2">
        <v>41773</v>
      </c>
      <c r="E136" s="1" t="s">
        <v>9</v>
      </c>
      <c r="F136" s="3">
        <v>20</v>
      </c>
      <c r="G136" s="3">
        <f t="shared" si="2"/>
        <v>231</v>
      </c>
      <c r="H136" s="9">
        <v>0.36709999999999998</v>
      </c>
    </row>
    <row r="137" spans="3:8" ht="15" thickBot="1" x14ac:dyDescent="0.35">
      <c r="C137" s="8">
        <v>135</v>
      </c>
      <c r="D137" s="2">
        <v>41774</v>
      </c>
      <c r="E137" s="1" t="s">
        <v>10</v>
      </c>
      <c r="F137" s="3">
        <v>20</v>
      </c>
      <c r="G137" s="3">
        <f t="shared" si="2"/>
        <v>230</v>
      </c>
      <c r="H137" s="9">
        <v>0.36990000000000001</v>
      </c>
    </row>
    <row r="138" spans="3:8" ht="15" thickBot="1" x14ac:dyDescent="0.35">
      <c r="C138" s="8">
        <v>136</v>
      </c>
      <c r="D138" s="2">
        <v>41775</v>
      </c>
      <c r="E138" s="1" t="s">
        <v>11</v>
      </c>
      <c r="F138" s="3">
        <v>20</v>
      </c>
      <c r="G138" s="3">
        <f t="shared" si="2"/>
        <v>229</v>
      </c>
      <c r="H138" s="9">
        <v>0.37259999999999999</v>
      </c>
    </row>
    <row r="139" spans="3:8" ht="15" thickBot="1" x14ac:dyDescent="0.35">
      <c r="C139" s="8">
        <v>137</v>
      </c>
      <c r="D139" s="2">
        <v>41776</v>
      </c>
      <c r="E139" s="1" t="s">
        <v>12</v>
      </c>
      <c r="F139" s="3">
        <v>20</v>
      </c>
      <c r="G139" s="3">
        <f t="shared" si="2"/>
        <v>228</v>
      </c>
      <c r="H139" s="9">
        <v>0.37530000000000002</v>
      </c>
    </row>
    <row r="140" spans="3:8" ht="15" hidden="1" thickBot="1" x14ac:dyDescent="0.35">
      <c r="C140" s="8">
        <v>138</v>
      </c>
      <c r="D140" s="2">
        <v>41777</v>
      </c>
      <c r="E140" s="1" t="s">
        <v>13</v>
      </c>
      <c r="F140" s="3">
        <v>20</v>
      </c>
      <c r="G140" s="3">
        <f t="shared" si="2"/>
        <v>227</v>
      </c>
      <c r="H140" s="9">
        <v>0.37809999999999999</v>
      </c>
    </row>
    <row r="141" spans="3:8" ht="15" thickBot="1" x14ac:dyDescent="0.35">
      <c r="C141" s="8">
        <v>139</v>
      </c>
      <c r="D141" s="2">
        <v>41778</v>
      </c>
      <c r="E141" s="1" t="s">
        <v>14</v>
      </c>
      <c r="F141" s="3">
        <v>21</v>
      </c>
      <c r="G141" s="3">
        <f t="shared" si="2"/>
        <v>226</v>
      </c>
      <c r="H141" s="9">
        <v>0.38080000000000003</v>
      </c>
    </row>
    <row r="142" spans="3:8" ht="15" thickBot="1" x14ac:dyDescent="0.35">
      <c r="C142" s="8">
        <v>140</v>
      </c>
      <c r="D142" s="2">
        <v>41779</v>
      </c>
      <c r="E142" s="1" t="s">
        <v>15</v>
      </c>
      <c r="F142" s="3">
        <v>21</v>
      </c>
      <c r="G142" s="3">
        <f t="shared" si="2"/>
        <v>225</v>
      </c>
      <c r="H142" s="9">
        <v>0.3836</v>
      </c>
    </row>
    <row r="143" spans="3:8" ht="15" thickBot="1" x14ac:dyDescent="0.35">
      <c r="C143" s="8">
        <v>141</v>
      </c>
      <c r="D143" s="2">
        <v>41780</v>
      </c>
      <c r="E143" s="1" t="s">
        <v>9</v>
      </c>
      <c r="F143" s="3">
        <v>21</v>
      </c>
      <c r="G143" s="3">
        <f t="shared" si="2"/>
        <v>224</v>
      </c>
      <c r="H143" s="9">
        <v>0.38629999999999998</v>
      </c>
    </row>
    <row r="144" spans="3:8" ht="15" thickBot="1" x14ac:dyDescent="0.35">
      <c r="C144" s="8">
        <v>142</v>
      </c>
      <c r="D144" s="2">
        <v>41781</v>
      </c>
      <c r="E144" s="1" t="s">
        <v>10</v>
      </c>
      <c r="F144" s="3">
        <v>21</v>
      </c>
      <c r="G144" s="3">
        <f t="shared" si="2"/>
        <v>223</v>
      </c>
      <c r="H144" s="9">
        <v>0.38900000000000001</v>
      </c>
    </row>
    <row r="145" spans="3:8" ht="15" thickBot="1" x14ac:dyDescent="0.35">
      <c r="C145" s="8">
        <v>143</v>
      </c>
      <c r="D145" s="2">
        <v>41782</v>
      </c>
      <c r="E145" s="1" t="s">
        <v>11</v>
      </c>
      <c r="F145" s="3">
        <v>21</v>
      </c>
      <c r="G145" s="3">
        <f t="shared" si="2"/>
        <v>222</v>
      </c>
      <c r="H145" s="9">
        <v>0.39179999999999998</v>
      </c>
    </row>
    <row r="146" spans="3:8" ht="15" thickBot="1" x14ac:dyDescent="0.35">
      <c r="C146" s="8">
        <v>144</v>
      </c>
      <c r="D146" s="2">
        <v>41783</v>
      </c>
      <c r="E146" s="1" t="s">
        <v>12</v>
      </c>
      <c r="F146" s="3">
        <v>21</v>
      </c>
      <c r="G146" s="3">
        <f t="shared" si="2"/>
        <v>221</v>
      </c>
      <c r="H146" s="9">
        <v>0.39450000000000002</v>
      </c>
    </row>
    <row r="147" spans="3:8" ht="15" hidden="1" thickBot="1" x14ac:dyDescent="0.35">
      <c r="C147" s="8">
        <v>145</v>
      </c>
      <c r="D147" s="2">
        <v>41784</v>
      </c>
      <c r="E147" s="1" t="s">
        <v>13</v>
      </c>
      <c r="F147" s="3">
        <v>21</v>
      </c>
      <c r="G147" s="3">
        <f t="shared" si="2"/>
        <v>220</v>
      </c>
      <c r="H147" s="9">
        <v>0.39729999999999999</v>
      </c>
    </row>
    <row r="148" spans="3:8" ht="15" thickBot="1" x14ac:dyDescent="0.35">
      <c r="C148" s="8">
        <v>146</v>
      </c>
      <c r="D148" s="2">
        <v>41785</v>
      </c>
      <c r="E148" s="1" t="s">
        <v>14</v>
      </c>
      <c r="F148" s="3">
        <v>22</v>
      </c>
      <c r="G148" s="3">
        <f t="shared" si="2"/>
        <v>219</v>
      </c>
      <c r="H148" s="9">
        <v>0.4</v>
      </c>
    </row>
    <row r="149" spans="3:8" ht="15" thickBot="1" x14ac:dyDescent="0.35">
      <c r="C149" s="8">
        <v>147</v>
      </c>
      <c r="D149" s="2">
        <v>41786</v>
      </c>
      <c r="E149" s="1" t="s">
        <v>15</v>
      </c>
      <c r="F149" s="3">
        <v>22</v>
      </c>
      <c r="G149" s="3">
        <f t="shared" si="2"/>
        <v>218</v>
      </c>
      <c r="H149" s="9">
        <v>0.4027</v>
      </c>
    </row>
    <row r="150" spans="3:8" ht="15" thickBot="1" x14ac:dyDescent="0.35">
      <c r="C150" s="8">
        <v>148</v>
      </c>
      <c r="D150" s="2">
        <v>41787</v>
      </c>
      <c r="E150" s="1" t="s">
        <v>9</v>
      </c>
      <c r="F150" s="3">
        <v>22</v>
      </c>
      <c r="G150" s="3">
        <f t="shared" si="2"/>
        <v>217</v>
      </c>
      <c r="H150" s="9">
        <v>0.40550000000000003</v>
      </c>
    </row>
    <row r="151" spans="3:8" ht="15" thickBot="1" x14ac:dyDescent="0.35">
      <c r="C151" s="8">
        <v>149</v>
      </c>
      <c r="D151" s="2">
        <v>41788</v>
      </c>
      <c r="E151" s="1" t="s">
        <v>10</v>
      </c>
      <c r="F151" s="3">
        <v>22</v>
      </c>
      <c r="G151" s="3">
        <f t="shared" si="2"/>
        <v>216</v>
      </c>
      <c r="H151" s="9">
        <v>0.40820000000000001</v>
      </c>
    </row>
    <row r="152" spans="3:8" ht="15" thickBot="1" x14ac:dyDescent="0.35">
      <c r="C152" s="8">
        <v>150</v>
      </c>
      <c r="D152" s="2">
        <v>41789</v>
      </c>
      <c r="E152" s="1" t="s">
        <v>11</v>
      </c>
      <c r="F152" s="3">
        <v>22</v>
      </c>
      <c r="G152" s="3">
        <f t="shared" si="2"/>
        <v>215</v>
      </c>
      <c r="H152" s="9">
        <v>0.41099999999999998</v>
      </c>
    </row>
    <row r="153" spans="3:8" ht="15" thickBot="1" x14ac:dyDescent="0.35">
      <c r="C153" s="8">
        <v>151</v>
      </c>
      <c r="D153" s="2">
        <v>41790</v>
      </c>
      <c r="E153" s="1" t="s">
        <v>12</v>
      </c>
      <c r="F153" s="3">
        <v>22</v>
      </c>
      <c r="G153" s="3">
        <f t="shared" si="2"/>
        <v>214</v>
      </c>
      <c r="H153" s="9">
        <v>0.41370000000000001</v>
      </c>
    </row>
    <row r="154" spans="3:8" ht="15" hidden="1" thickBot="1" x14ac:dyDescent="0.35">
      <c r="C154" s="8">
        <v>152</v>
      </c>
      <c r="D154" s="2">
        <v>41791</v>
      </c>
      <c r="E154" s="1" t="s">
        <v>13</v>
      </c>
      <c r="F154" s="3">
        <v>22</v>
      </c>
      <c r="G154" s="3">
        <f t="shared" si="2"/>
        <v>213</v>
      </c>
      <c r="H154" s="9">
        <v>0.41639999999999999</v>
      </c>
    </row>
    <row r="155" spans="3:8" ht="15" thickBot="1" x14ac:dyDescent="0.35">
      <c r="C155" s="8">
        <v>153</v>
      </c>
      <c r="D155" s="2">
        <v>41792</v>
      </c>
      <c r="E155" s="1" t="s">
        <v>14</v>
      </c>
      <c r="F155" s="3">
        <v>23</v>
      </c>
      <c r="G155" s="3">
        <f t="shared" si="2"/>
        <v>212</v>
      </c>
      <c r="H155" s="9">
        <v>0.41920000000000002</v>
      </c>
    </row>
    <row r="156" spans="3:8" ht="15" thickBot="1" x14ac:dyDescent="0.35">
      <c r="C156" s="8">
        <v>154</v>
      </c>
      <c r="D156" s="2">
        <v>41793</v>
      </c>
      <c r="E156" s="1" t="s">
        <v>15</v>
      </c>
      <c r="F156" s="3">
        <v>23</v>
      </c>
      <c r="G156" s="3">
        <f t="shared" si="2"/>
        <v>211</v>
      </c>
      <c r="H156" s="9">
        <v>0.4219</v>
      </c>
    </row>
    <row r="157" spans="3:8" ht="15" thickBot="1" x14ac:dyDescent="0.35">
      <c r="C157" s="8">
        <v>155</v>
      </c>
      <c r="D157" s="2">
        <v>41794</v>
      </c>
      <c r="E157" s="1" t="s">
        <v>9</v>
      </c>
      <c r="F157" s="3">
        <v>23</v>
      </c>
      <c r="G157" s="3">
        <f t="shared" si="2"/>
        <v>210</v>
      </c>
      <c r="H157" s="9">
        <v>0.42470000000000002</v>
      </c>
    </row>
    <row r="158" spans="3:8" ht="15" thickBot="1" x14ac:dyDescent="0.35">
      <c r="C158" s="8">
        <v>156</v>
      </c>
      <c r="D158" s="2">
        <v>41795</v>
      </c>
      <c r="E158" s="1" t="s">
        <v>10</v>
      </c>
      <c r="F158" s="3">
        <v>23</v>
      </c>
      <c r="G158" s="3">
        <f t="shared" si="2"/>
        <v>209</v>
      </c>
      <c r="H158" s="9">
        <v>0.4274</v>
      </c>
    </row>
    <row r="159" spans="3:8" ht="15" thickBot="1" x14ac:dyDescent="0.35">
      <c r="C159" s="8">
        <v>157</v>
      </c>
      <c r="D159" s="2">
        <v>41796</v>
      </c>
      <c r="E159" s="1" t="s">
        <v>11</v>
      </c>
      <c r="F159" s="3">
        <v>23</v>
      </c>
      <c r="G159" s="3">
        <f t="shared" si="2"/>
        <v>208</v>
      </c>
      <c r="H159" s="9">
        <v>0.43009999999999998</v>
      </c>
    </row>
    <row r="160" spans="3:8" ht="15" thickBot="1" x14ac:dyDescent="0.35">
      <c r="C160" s="8">
        <v>158</v>
      </c>
      <c r="D160" s="2">
        <v>41797</v>
      </c>
      <c r="E160" s="1" t="s">
        <v>12</v>
      </c>
      <c r="F160" s="3">
        <v>23</v>
      </c>
      <c r="G160" s="3">
        <f t="shared" si="2"/>
        <v>207</v>
      </c>
      <c r="H160" s="9">
        <v>0.43290000000000001</v>
      </c>
    </row>
    <row r="161" spans="3:8" ht="15" hidden="1" thickBot="1" x14ac:dyDescent="0.35">
      <c r="C161" s="8">
        <v>159</v>
      </c>
      <c r="D161" s="2">
        <v>41798</v>
      </c>
      <c r="E161" s="1" t="s">
        <v>13</v>
      </c>
      <c r="F161" s="3">
        <v>23</v>
      </c>
      <c r="G161" s="3">
        <f t="shared" si="2"/>
        <v>206</v>
      </c>
      <c r="H161" s="9">
        <v>0.43559999999999999</v>
      </c>
    </row>
    <row r="162" spans="3:8" ht="15" thickBot="1" x14ac:dyDescent="0.35">
      <c r="C162" s="8">
        <v>160</v>
      </c>
      <c r="D162" s="2">
        <v>41799</v>
      </c>
      <c r="E162" s="1" t="s">
        <v>14</v>
      </c>
      <c r="F162" s="3">
        <v>24</v>
      </c>
      <c r="G162" s="3">
        <f t="shared" si="2"/>
        <v>205</v>
      </c>
      <c r="H162" s="9">
        <v>0.43840000000000001</v>
      </c>
    </row>
    <row r="163" spans="3:8" ht="15" thickBot="1" x14ac:dyDescent="0.35">
      <c r="C163" s="8">
        <v>161</v>
      </c>
      <c r="D163" s="2">
        <v>41800</v>
      </c>
      <c r="E163" s="1" t="s">
        <v>15</v>
      </c>
      <c r="F163" s="3">
        <v>24</v>
      </c>
      <c r="G163" s="3">
        <f t="shared" si="2"/>
        <v>204</v>
      </c>
      <c r="H163" s="9">
        <v>0.44109999999999999</v>
      </c>
    </row>
    <row r="164" spans="3:8" ht="15" thickBot="1" x14ac:dyDescent="0.35">
      <c r="C164" s="8">
        <v>162</v>
      </c>
      <c r="D164" s="2">
        <v>41801</v>
      </c>
      <c r="E164" s="1" t="s">
        <v>9</v>
      </c>
      <c r="F164" s="3">
        <v>24</v>
      </c>
      <c r="G164" s="3">
        <f t="shared" si="2"/>
        <v>203</v>
      </c>
      <c r="H164" s="9">
        <v>0.44379999999999997</v>
      </c>
    </row>
    <row r="165" spans="3:8" ht="15" thickBot="1" x14ac:dyDescent="0.35">
      <c r="C165" s="8">
        <v>163</v>
      </c>
      <c r="D165" s="2">
        <v>41802</v>
      </c>
      <c r="E165" s="1" t="s">
        <v>10</v>
      </c>
      <c r="F165" s="3">
        <v>24</v>
      </c>
      <c r="G165" s="3">
        <f t="shared" si="2"/>
        <v>202</v>
      </c>
      <c r="H165" s="9">
        <v>0.4466</v>
      </c>
    </row>
    <row r="166" spans="3:8" ht="15" thickBot="1" x14ac:dyDescent="0.35">
      <c r="C166" s="8">
        <v>164</v>
      </c>
      <c r="D166" s="2">
        <v>41803</v>
      </c>
      <c r="E166" s="1" t="s">
        <v>11</v>
      </c>
      <c r="F166" s="3">
        <v>24</v>
      </c>
      <c r="G166" s="3">
        <f t="shared" si="2"/>
        <v>201</v>
      </c>
      <c r="H166" s="9">
        <v>0.44929999999999998</v>
      </c>
    </row>
    <row r="167" spans="3:8" ht="15" thickBot="1" x14ac:dyDescent="0.35">
      <c r="C167" s="8">
        <v>165</v>
      </c>
      <c r="D167" s="2">
        <v>41804</v>
      </c>
      <c r="E167" s="1" t="s">
        <v>12</v>
      </c>
      <c r="F167" s="3">
        <v>24</v>
      </c>
      <c r="G167" s="3">
        <f t="shared" si="2"/>
        <v>200</v>
      </c>
      <c r="H167" s="9">
        <v>0.4521</v>
      </c>
    </row>
    <row r="168" spans="3:8" ht="15" hidden="1" thickBot="1" x14ac:dyDescent="0.35">
      <c r="C168" s="8">
        <v>166</v>
      </c>
      <c r="D168" s="2">
        <v>41805</v>
      </c>
      <c r="E168" s="1" t="s">
        <v>13</v>
      </c>
      <c r="F168" s="3">
        <v>24</v>
      </c>
      <c r="G168" s="3">
        <f t="shared" si="2"/>
        <v>199</v>
      </c>
      <c r="H168" s="9">
        <v>0.45479999999999998</v>
      </c>
    </row>
    <row r="169" spans="3:8" ht="15" thickBot="1" x14ac:dyDescent="0.35">
      <c r="C169" s="8">
        <v>167</v>
      </c>
      <c r="D169" s="2">
        <v>41806</v>
      </c>
      <c r="E169" s="1" t="s">
        <v>14</v>
      </c>
      <c r="F169" s="3">
        <v>25</v>
      </c>
      <c r="G169" s="3">
        <f t="shared" si="2"/>
        <v>198</v>
      </c>
      <c r="H169" s="9">
        <v>0.45750000000000002</v>
      </c>
    </row>
    <row r="170" spans="3:8" ht="15" thickBot="1" x14ac:dyDescent="0.35">
      <c r="C170" s="8">
        <v>168</v>
      </c>
      <c r="D170" s="2">
        <v>41807</v>
      </c>
      <c r="E170" s="1" t="s">
        <v>15</v>
      </c>
      <c r="F170" s="3">
        <v>25</v>
      </c>
      <c r="G170" s="3">
        <f t="shared" si="2"/>
        <v>197</v>
      </c>
      <c r="H170" s="9">
        <v>0.46029999999999999</v>
      </c>
    </row>
    <row r="171" spans="3:8" ht="15" thickBot="1" x14ac:dyDescent="0.35">
      <c r="C171" s="8">
        <v>169</v>
      </c>
      <c r="D171" s="2">
        <v>41808</v>
      </c>
      <c r="E171" s="1" t="s">
        <v>9</v>
      </c>
      <c r="F171" s="3">
        <v>25</v>
      </c>
      <c r="G171" s="3">
        <f t="shared" si="2"/>
        <v>196</v>
      </c>
      <c r="H171" s="9">
        <v>0.46300000000000002</v>
      </c>
    </row>
    <row r="172" spans="3:8" ht="15" thickBot="1" x14ac:dyDescent="0.35">
      <c r="C172" s="8">
        <v>170</v>
      </c>
      <c r="D172" s="2">
        <v>41809</v>
      </c>
      <c r="E172" s="1" t="s">
        <v>10</v>
      </c>
      <c r="F172" s="3">
        <v>25</v>
      </c>
      <c r="G172" s="3">
        <f t="shared" si="2"/>
        <v>195</v>
      </c>
      <c r="H172" s="9">
        <v>0.46579999999999999</v>
      </c>
    </row>
    <row r="173" spans="3:8" ht="15" thickBot="1" x14ac:dyDescent="0.35">
      <c r="C173" s="8">
        <v>171</v>
      </c>
      <c r="D173" s="2">
        <v>41810</v>
      </c>
      <c r="E173" s="1" t="s">
        <v>11</v>
      </c>
      <c r="F173" s="3">
        <v>25</v>
      </c>
      <c r="G173" s="3">
        <f t="shared" si="2"/>
        <v>194</v>
      </c>
      <c r="H173" s="9">
        <v>0.46850000000000003</v>
      </c>
    </row>
    <row r="174" spans="3:8" ht="15" thickBot="1" x14ac:dyDescent="0.35">
      <c r="C174" s="8">
        <v>172</v>
      </c>
      <c r="D174" s="2">
        <v>41811</v>
      </c>
      <c r="E174" s="1" t="s">
        <v>12</v>
      </c>
      <c r="F174" s="3">
        <v>25</v>
      </c>
      <c r="G174" s="3">
        <f t="shared" si="2"/>
        <v>193</v>
      </c>
      <c r="H174" s="9">
        <v>0.47120000000000001</v>
      </c>
    </row>
    <row r="175" spans="3:8" ht="15" hidden="1" thickBot="1" x14ac:dyDescent="0.35">
      <c r="C175" s="8">
        <v>173</v>
      </c>
      <c r="D175" s="2">
        <v>41812</v>
      </c>
      <c r="E175" s="1" t="s">
        <v>13</v>
      </c>
      <c r="F175" s="3">
        <v>25</v>
      </c>
      <c r="G175" s="3">
        <f t="shared" si="2"/>
        <v>192</v>
      </c>
      <c r="H175" s="9">
        <v>0.47399999999999998</v>
      </c>
    </row>
    <row r="176" spans="3:8" ht="15" thickBot="1" x14ac:dyDescent="0.35">
      <c r="C176" s="8">
        <v>174</v>
      </c>
      <c r="D176" s="2">
        <v>41813</v>
      </c>
      <c r="E176" s="1" t="s">
        <v>14</v>
      </c>
      <c r="F176" s="3">
        <v>26</v>
      </c>
      <c r="G176" s="3">
        <f t="shared" si="2"/>
        <v>191</v>
      </c>
      <c r="H176" s="9">
        <v>0.47670000000000001</v>
      </c>
    </row>
    <row r="177" spans="3:8" ht="15" thickBot="1" x14ac:dyDescent="0.35">
      <c r="C177" s="8">
        <v>175</v>
      </c>
      <c r="D177" s="2">
        <v>41814</v>
      </c>
      <c r="E177" s="1" t="s">
        <v>15</v>
      </c>
      <c r="F177" s="3">
        <v>26</v>
      </c>
      <c r="G177" s="3">
        <f t="shared" si="2"/>
        <v>190</v>
      </c>
      <c r="H177" s="9">
        <v>0.47949999999999998</v>
      </c>
    </row>
    <row r="178" spans="3:8" ht="15" thickBot="1" x14ac:dyDescent="0.35">
      <c r="C178" s="8">
        <v>176</v>
      </c>
      <c r="D178" s="2">
        <v>41815</v>
      </c>
      <c r="E178" s="1" t="s">
        <v>9</v>
      </c>
      <c r="F178" s="3">
        <v>26</v>
      </c>
      <c r="G178" s="3">
        <f t="shared" si="2"/>
        <v>189</v>
      </c>
      <c r="H178" s="9">
        <v>0.48220000000000002</v>
      </c>
    </row>
    <row r="179" spans="3:8" ht="15" thickBot="1" x14ac:dyDescent="0.35">
      <c r="C179" s="8">
        <v>177</v>
      </c>
      <c r="D179" s="2">
        <v>41816</v>
      </c>
      <c r="E179" s="1" t="s">
        <v>10</v>
      </c>
      <c r="F179" s="3">
        <v>26</v>
      </c>
      <c r="G179" s="3">
        <f t="shared" si="2"/>
        <v>188</v>
      </c>
      <c r="H179" s="9">
        <v>0.4849</v>
      </c>
    </row>
    <row r="180" spans="3:8" ht="15" thickBot="1" x14ac:dyDescent="0.35">
      <c r="C180" s="8">
        <v>178</v>
      </c>
      <c r="D180" s="2">
        <v>41817</v>
      </c>
      <c r="E180" s="1" t="s">
        <v>11</v>
      </c>
      <c r="F180" s="3">
        <v>26</v>
      </c>
      <c r="G180" s="3">
        <f t="shared" si="2"/>
        <v>187</v>
      </c>
      <c r="H180" s="9">
        <v>0.48770000000000002</v>
      </c>
    </row>
    <row r="181" spans="3:8" ht="15" thickBot="1" x14ac:dyDescent="0.35">
      <c r="C181" s="8">
        <v>179</v>
      </c>
      <c r="D181" s="2">
        <v>41818</v>
      </c>
      <c r="E181" s="1" t="s">
        <v>12</v>
      </c>
      <c r="F181" s="3">
        <v>26</v>
      </c>
      <c r="G181" s="3">
        <f t="shared" si="2"/>
        <v>186</v>
      </c>
      <c r="H181" s="9">
        <v>0.4904</v>
      </c>
    </row>
    <row r="182" spans="3:8" ht="15" hidden="1" thickBot="1" x14ac:dyDescent="0.35">
      <c r="C182" s="8">
        <v>180</v>
      </c>
      <c r="D182" s="2">
        <v>41819</v>
      </c>
      <c r="E182" s="1" t="s">
        <v>13</v>
      </c>
      <c r="F182" s="3">
        <v>26</v>
      </c>
      <c r="G182" s="3">
        <f t="shared" si="2"/>
        <v>185</v>
      </c>
      <c r="H182" s="9">
        <v>0.49320000000000003</v>
      </c>
    </row>
    <row r="183" spans="3:8" ht="15" thickBot="1" x14ac:dyDescent="0.35">
      <c r="C183" s="8">
        <v>181</v>
      </c>
      <c r="D183" s="2">
        <v>41820</v>
      </c>
      <c r="E183" s="1" t="s">
        <v>14</v>
      </c>
      <c r="F183" s="3">
        <v>27</v>
      </c>
      <c r="G183" s="3">
        <f t="shared" si="2"/>
        <v>184</v>
      </c>
      <c r="H183" s="9">
        <v>0.49590000000000001</v>
      </c>
    </row>
    <row r="184" spans="3:8" ht="15" thickBot="1" x14ac:dyDescent="0.35">
      <c r="C184" s="8">
        <v>182</v>
      </c>
      <c r="D184" s="2">
        <v>41821</v>
      </c>
      <c r="E184" s="1" t="s">
        <v>15</v>
      </c>
      <c r="F184" s="3">
        <v>27</v>
      </c>
      <c r="G184" s="3">
        <f t="shared" si="2"/>
        <v>183</v>
      </c>
      <c r="H184" s="9">
        <v>0.49859999999999999</v>
      </c>
    </row>
    <row r="185" spans="3:8" ht="15" thickBot="1" x14ac:dyDescent="0.35">
      <c r="C185" s="8">
        <v>183</v>
      </c>
      <c r="D185" s="2">
        <v>41822</v>
      </c>
      <c r="E185" s="1" t="s">
        <v>9</v>
      </c>
      <c r="F185" s="3">
        <v>27</v>
      </c>
      <c r="G185" s="3">
        <f t="shared" si="2"/>
        <v>182</v>
      </c>
      <c r="H185" s="9">
        <v>0.50139999999999996</v>
      </c>
    </row>
    <row r="186" spans="3:8" ht="15" thickBot="1" x14ac:dyDescent="0.35">
      <c r="C186" s="8">
        <v>184</v>
      </c>
      <c r="D186" s="2">
        <v>41823</v>
      </c>
      <c r="E186" s="1" t="s">
        <v>10</v>
      </c>
      <c r="F186" s="3">
        <v>27</v>
      </c>
      <c r="G186" s="3">
        <f t="shared" si="2"/>
        <v>181</v>
      </c>
      <c r="H186" s="9">
        <v>0.50409999999999999</v>
      </c>
    </row>
    <row r="187" spans="3:8" ht="15" thickBot="1" x14ac:dyDescent="0.35">
      <c r="C187" s="8">
        <v>185</v>
      </c>
      <c r="D187" s="2">
        <v>41824</v>
      </c>
      <c r="E187" s="1" t="s">
        <v>11</v>
      </c>
      <c r="F187" s="3">
        <v>27</v>
      </c>
      <c r="G187" s="3">
        <f t="shared" si="2"/>
        <v>180</v>
      </c>
      <c r="H187" s="9">
        <v>0.50680000000000003</v>
      </c>
    </row>
    <row r="188" spans="3:8" ht="15" thickBot="1" x14ac:dyDescent="0.35">
      <c r="C188" s="8">
        <v>186</v>
      </c>
      <c r="D188" s="2">
        <v>41825</v>
      </c>
      <c r="E188" s="1" t="s">
        <v>12</v>
      </c>
      <c r="F188" s="3">
        <v>27</v>
      </c>
      <c r="G188" s="3">
        <f t="shared" si="2"/>
        <v>179</v>
      </c>
      <c r="H188" s="9">
        <v>0.50960000000000005</v>
      </c>
    </row>
    <row r="189" spans="3:8" ht="15" hidden="1" thickBot="1" x14ac:dyDescent="0.35">
      <c r="C189" s="8">
        <v>187</v>
      </c>
      <c r="D189" s="2">
        <v>41826</v>
      </c>
      <c r="E189" s="1" t="s">
        <v>13</v>
      </c>
      <c r="F189" s="3">
        <v>27</v>
      </c>
      <c r="G189" s="3">
        <f t="shared" si="2"/>
        <v>178</v>
      </c>
      <c r="H189" s="9">
        <v>0.51229999999999998</v>
      </c>
    </row>
    <row r="190" spans="3:8" ht="15" thickBot="1" x14ac:dyDescent="0.35">
      <c r="C190" s="8">
        <v>188</v>
      </c>
      <c r="D190" s="2">
        <v>41827</v>
      </c>
      <c r="E190" s="1" t="s">
        <v>14</v>
      </c>
      <c r="F190" s="3">
        <v>28</v>
      </c>
      <c r="G190" s="3">
        <f t="shared" si="2"/>
        <v>177</v>
      </c>
      <c r="H190" s="9">
        <v>0.5151</v>
      </c>
    </row>
    <row r="191" spans="3:8" ht="15" thickBot="1" x14ac:dyDescent="0.35">
      <c r="C191" s="8">
        <v>189</v>
      </c>
      <c r="D191" s="2">
        <v>41828</v>
      </c>
      <c r="E191" s="1" t="s">
        <v>15</v>
      </c>
      <c r="F191" s="3">
        <v>28</v>
      </c>
      <c r="G191" s="3">
        <f t="shared" si="2"/>
        <v>176</v>
      </c>
      <c r="H191" s="9">
        <v>0.51780000000000004</v>
      </c>
    </row>
    <row r="192" spans="3:8" ht="15" thickBot="1" x14ac:dyDescent="0.35">
      <c r="C192" s="8">
        <v>190</v>
      </c>
      <c r="D192" s="2">
        <v>41829</v>
      </c>
      <c r="E192" s="1" t="s">
        <v>9</v>
      </c>
      <c r="F192" s="3">
        <v>28</v>
      </c>
      <c r="G192" s="3">
        <f t="shared" si="2"/>
        <v>175</v>
      </c>
      <c r="H192" s="9">
        <v>0.52049999999999996</v>
      </c>
    </row>
    <row r="193" spans="3:8" ht="15" thickBot="1" x14ac:dyDescent="0.35">
      <c r="C193" s="8">
        <v>191</v>
      </c>
      <c r="D193" s="2">
        <v>41830</v>
      </c>
      <c r="E193" s="1" t="s">
        <v>10</v>
      </c>
      <c r="F193" s="3">
        <v>28</v>
      </c>
      <c r="G193" s="3">
        <f t="shared" si="2"/>
        <v>174</v>
      </c>
      <c r="H193" s="9">
        <v>0.52329999999999999</v>
      </c>
    </row>
    <row r="194" spans="3:8" ht="15" thickBot="1" x14ac:dyDescent="0.35">
      <c r="C194" s="8">
        <v>192</v>
      </c>
      <c r="D194" s="2">
        <v>41831</v>
      </c>
      <c r="E194" s="1" t="s">
        <v>11</v>
      </c>
      <c r="F194" s="3">
        <v>28</v>
      </c>
      <c r="G194" s="3">
        <f t="shared" si="2"/>
        <v>173</v>
      </c>
      <c r="H194" s="9">
        <v>0.52600000000000002</v>
      </c>
    </row>
    <row r="195" spans="3:8" ht="15" thickBot="1" x14ac:dyDescent="0.35">
      <c r="C195" s="8">
        <v>193</v>
      </c>
      <c r="D195" s="2">
        <v>41832</v>
      </c>
      <c r="E195" s="1" t="s">
        <v>12</v>
      </c>
      <c r="F195" s="3">
        <v>28</v>
      </c>
      <c r="G195" s="3">
        <f t="shared" si="2"/>
        <v>172</v>
      </c>
      <c r="H195" s="9">
        <v>0.52880000000000005</v>
      </c>
    </row>
    <row r="196" spans="3:8" ht="15" hidden="1" thickBot="1" x14ac:dyDescent="0.35">
      <c r="C196" s="8">
        <v>194</v>
      </c>
      <c r="D196" s="2">
        <v>41833</v>
      </c>
      <c r="E196" s="1" t="s">
        <v>13</v>
      </c>
      <c r="F196" s="3">
        <v>28</v>
      </c>
      <c r="G196" s="3">
        <f t="shared" ref="G196:G259" si="3">365-C196</f>
        <v>171</v>
      </c>
      <c r="H196" s="9">
        <v>0.53149999999999997</v>
      </c>
    </row>
    <row r="197" spans="3:8" ht="15" thickBot="1" x14ac:dyDescent="0.35">
      <c r="C197" s="8">
        <v>195</v>
      </c>
      <c r="D197" s="2">
        <v>41834</v>
      </c>
      <c r="E197" s="1" t="s">
        <v>14</v>
      </c>
      <c r="F197" s="3">
        <v>29</v>
      </c>
      <c r="G197" s="3">
        <f t="shared" si="3"/>
        <v>170</v>
      </c>
      <c r="H197" s="9">
        <v>0.53420000000000001</v>
      </c>
    </row>
    <row r="198" spans="3:8" ht="15" thickBot="1" x14ac:dyDescent="0.35">
      <c r="C198" s="8">
        <v>196</v>
      </c>
      <c r="D198" s="2">
        <v>41835</v>
      </c>
      <c r="E198" s="1" t="s">
        <v>15</v>
      </c>
      <c r="F198" s="3">
        <v>29</v>
      </c>
      <c r="G198" s="3">
        <f t="shared" si="3"/>
        <v>169</v>
      </c>
      <c r="H198" s="9">
        <v>0.53700000000000003</v>
      </c>
    </row>
    <row r="199" spans="3:8" ht="15" thickBot="1" x14ac:dyDescent="0.35">
      <c r="C199" s="8">
        <v>197</v>
      </c>
      <c r="D199" s="2">
        <v>41836</v>
      </c>
      <c r="E199" s="1" t="s">
        <v>9</v>
      </c>
      <c r="F199" s="3">
        <v>29</v>
      </c>
      <c r="G199" s="3">
        <f t="shared" si="3"/>
        <v>168</v>
      </c>
      <c r="H199" s="9">
        <v>0.53969999999999996</v>
      </c>
    </row>
    <row r="200" spans="3:8" ht="15" thickBot="1" x14ac:dyDescent="0.35">
      <c r="C200" s="8">
        <v>198</v>
      </c>
      <c r="D200" s="2">
        <v>41837</v>
      </c>
      <c r="E200" s="1" t="s">
        <v>10</v>
      </c>
      <c r="F200" s="3">
        <v>29</v>
      </c>
      <c r="G200" s="3">
        <f t="shared" si="3"/>
        <v>167</v>
      </c>
      <c r="H200" s="9">
        <v>0.54249999999999998</v>
      </c>
    </row>
    <row r="201" spans="3:8" ht="15" thickBot="1" x14ac:dyDescent="0.35">
      <c r="C201" s="8">
        <v>199</v>
      </c>
      <c r="D201" s="2">
        <v>41838</v>
      </c>
      <c r="E201" s="1" t="s">
        <v>11</v>
      </c>
      <c r="F201" s="3">
        <v>29</v>
      </c>
      <c r="G201" s="3">
        <f t="shared" si="3"/>
        <v>166</v>
      </c>
      <c r="H201" s="9">
        <v>0.54520000000000002</v>
      </c>
    </row>
    <row r="202" spans="3:8" ht="15" thickBot="1" x14ac:dyDescent="0.35">
      <c r="C202" s="8">
        <v>200</v>
      </c>
      <c r="D202" s="2">
        <v>41839</v>
      </c>
      <c r="E202" s="1" t="s">
        <v>12</v>
      </c>
      <c r="F202" s="3">
        <v>29</v>
      </c>
      <c r="G202" s="3">
        <f t="shared" si="3"/>
        <v>165</v>
      </c>
      <c r="H202" s="9">
        <v>0.54790000000000005</v>
      </c>
    </row>
    <row r="203" spans="3:8" ht="15" hidden="1" thickBot="1" x14ac:dyDescent="0.35">
      <c r="C203" s="8">
        <v>201</v>
      </c>
      <c r="D203" s="2">
        <v>41840</v>
      </c>
      <c r="E203" s="1" t="s">
        <v>13</v>
      </c>
      <c r="F203" s="3">
        <v>29</v>
      </c>
      <c r="G203" s="3">
        <f t="shared" si="3"/>
        <v>164</v>
      </c>
      <c r="H203" s="9">
        <v>0.55069999999999997</v>
      </c>
    </row>
    <row r="204" spans="3:8" ht="15" thickBot="1" x14ac:dyDescent="0.35">
      <c r="C204" s="8">
        <v>202</v>
      </c>
      <c r="D204" s="2">
        <v>41841</v>
      </c>
      <c r="E204" s="1" t="s">
        <v>14</v>
      </c>
      <c r="F204" s="3">
        <v>30</v>
      </c>
      <c r="G204" s="3">
        <f t="shared" si="3"/>
        <v>163</v>
      </c>
      <c r="H204" s="9">
        <v>0.5534</v>
      </c>
    </row>
    <row r="205" spans="3:8" ht="15" thickBot="1" x14ac:dyDescent="0.35">
      <c r="C205" s="8">
        <v>203</v>
      </c>
      <c r="D205" s="2">
        <v>41842</v>
      </c>
      <c r="E205" s="1" t="s">
        <v>15</v>
      </c>
      <c r="F205" s="3">
        <v>30</v>
      </c>
      <c r="G205" s="3">
        <f t="shared" si="3"/>
        <v>162</v>
      </c>
      <c r="H205" s="9">
        <v>0.55620000000000003</v>
      </c>
    </row>
    <row r="206" spans="3:8" ht="15" thickBot="1" x14ac:dyDescent="0.35">
      <c r="C206" s="8">
        <v>204</v>
      </c>
      <c r="D206" s="2">
        <v>41843</v>
      </c>
      <c r="E206" s="1" t="s">
        <v>9</v>
      </c>
      <c r="F206" s="3">
        <v>30</v>
      </c>
      <c r="G206" s="3">
        <f t="shared" si="3"/>
        <v>161</v>
      </c>
      <c r="H206" s="9">
        <v>0.55889999999999995</v>
      </c>
    </row>
    <row r="207" spans="3:8" ht="15" thickBot="1" x14ac:dyDescent="0.35">
      <c r="C207" s="8">
        <v>205</v>
      </c>
      <c r="D207" s="2">
        <v>41844</v>
      </c>
      <c r="E207" s="1" t="s">
        <v>10</v>
      </c>
      <c r="F207" s="3">
        <v>30</v>
      </c>
      <c r="G207" s="3">
        <f t="shared" si="3"/>
        <v>160</v>
      </c>
      <c r="H207" s="9">
        <v>0.56159999999999999</v>
      </c>
    </row>
    <row r="208" spans="3:8" ht="15" thickBot="1" x14ac:dyDescent="0.35">
      <c r="C208" s="8">
        <v>206</v>
      </c>
      <c r="D208" s="2">
        <v>41845</v>
      </c>
      <c r="E208" s="1" t="s">
        <v>11</v>
      </c>
      <c r="F208" s="3">
        <v>30</v>
      </c>
      <c r="G208" s="3">
        <f t="shared" si="3"/>
        <v>159</v>
      </c>
      <c r="H208" s="9">
        <v>0.56440000000000001</v>
      </c>
    </row>
    <row r="209" spans="3:8" ht="15" thickBot="1" x14ac:dyDescent="0.35">
      <c r="C209" s="8">
        <v>207</v>
      </c>
      <c r="D209" s="2">
        <v>41846</v>
      </c>
      <c r="E209" s="1" t="s">
        <v>12</v>
      </c>
      <c r="F209" s="3">
        <v>30</v>
      </c>
      <c r="G209" s="3">
        <f t="shared" si="3"/>
        <v>158</v>
      </c>
      <c r="H209" s="9">
        <v>0.56710000000000005</v>
      </c>
    </row>
    <row r="210" spans="3:8" ht="15" hidden="1" thickBot="1" x14ac:dyDescent="0.35">
      <c r="C210" s="8">
        <v>208</v>
      </c>
      <c r="D210" s="2">
        <v>41847</v>
      </c>
      <c r="E210" s="1" t="s">
        <v>13</v>
      </c>
      <c r="F210" s="3">
        <v>30</v>
      </c>
      <c r="G210" s="3">
        <f t="shared" si="3"/>
        <v>157</v>
      </c>
      <c r="H210" s="9">
        <v>0.56989999999999996</v>
      </c>
    </row>
    <row r="211" spans="3:8" ht="15" thickBot="1" x14ac:dyDescent="0.35">
      <c r="C211" s="8">
        <v>209</v>
      </c>
      <c r="D211" s="2">
        <v>41848</v>
      </c>
      <c r="E211" s="1" t="s">
        <v>14</v>
      </c>
      <c r="F211" s="3">
        <v>31</v>
      </c>
      <c r="G211" s="3">
        <f t="shared" si="3"/>
        <v>156</v>
      </c>
      <c r="H211" s="9">
        <v>0.5726</v>
      </c>
    </row>
    <row r="212" spans="3:8" ht="15" thickBot="1" x14ac:dyDescent="0.35">
      <c r="C212" s="8">
        <v>210</v>
      </c>
      <c r="D212" s="2">
        <v>41849</v>
      </c>
      <c r="E212" s="1" t="s">
        <v>15</v>
      </c>
      <c r="F212" s="3">
        <v>31</v>
      </c>
      <c r="G212" s="3">
        <f t="shared" si="3"/>
        <v>155</v>
      </c>
      <c r="H212" s="9">
        <v>0.57530000000000003</v>
      </c>
    </row>
    <row r="213" spans="3:8" ht="15" thickBot="1" x14ac:dyDescent="0.35">
      <c r="C213" s="8">
        <v>211</v>
      </c>
      <c r="D213" s="2">
        <v>41850</v>
      </c>
      <c r="E213" s="1" t="s">
        <v>9</v>
      </c>
      <c r="F213" s="3">
        <v>31</v>
      </c>
      <c r="G213" s="3">
        <f t="shared" si="3"/>
        <v>154</v>
      </c>
      <c r="H213" s="9">
        <v>0.57809999999999995</v>
      </c>
    </row>
    <row r="214" spans="3:8" ht="15" thickBot="1" x14ac:dyDescent="0.35">
      <c r="C214" s="8">
        <v>212</v>
      </c>
      <c r="D214" s="2">
        <v>41851</v>
      </c>
      <c r="E214" s="1" t="s">
        <v>10</v>
      </c>
      <c r="F214" s="3">
        <v>31</v>
      </c>
      <c r="G214" s="3">
        <f t="shared" si="3"/>
        <v>153</v>
      </c>
      <c r="H214" s="9">
        <v>0.58079999999999998</v>
      </c>
    </row>
    <row r="215" spans="3:8" ht="15" thickBot="1" x14ac:dyDescent="0.35">
      <c r="C215" s="8">
        <v>213</v>
      </c>
      <c r="D215" s="2">
        <v>41852</v>
      </c>
      <c r="E215" s="1" t="s">
        <v>11</v>
      </c>
      <c r="F215" s="3">
        <v>31</v>
      </c>
      <c r="G215" s="3">
        <f t="shared" si="3"/>
        <v>152</v>
      </c>
      <c r="H215" s="9">
        <v>0.58360000000000001</v>
      </c>
    </row>
    <row r="216" spans="3:8" ht="15" thickBot="1" x14ac:dyDescent="0.35">
      <c r="C216" s="8">
        <v>214</v>
      </c>
      <c r="D216" s="2">
        <v>41853</v>
      </c>
      <c r="E216" s="1" t="s">
        <v>12</v>
      </c>
      <c r="F216" s="3">
        <v>31</v>
      </c>
      <c r="G216" s="3">
        <f t="shared" si="3"/>
        <v>151</v>
      </c>
      <c r="H216" s="9">
        <v>0.58630000000000004</v>
      </c>
    </row>
    <row r="217" spans="3:8" ht="15" hidden="1" thickBot="1" x14ac:dyDescent="0.35">
      <c r="C217" s="8">
        <v>215</v>
      </c>
      <c r="D217" s="2">
        <v>41854</v>
      </c>
      <c r="E217" s="1" t="s">
        <v>13</v>
      </c>
      <c r="F217" s="3">
        <v>31</v>
      </c>
      <c r="G217" s="3">
        <f t="shared" si="3"/>
        <v>150</v>
      </c>
      <c r="H217" s="9">
        <v>0.58899999999999997</v>
      </c>
    </row>
    <row r="218" spans="3:8" ht="15" thickBot="1" x14ac:dyDescent="0.35">
      <c r="C218" s="8">
        <v>216</v>
      </c>
      <c r="D218" s="2">
        <v>41855</v>
      </c>
      <c r="E218" s="1" t="s">
        <v>14</v>
      </c>
      <c r="F218" s="3">
        <v>32</v>
      </c>
      <c r="G218" s="3">
        <f t="shared" si="3"/>
        <v>149</v>
      </c>
      <c r="H218" s="9">
        <v>0.59179999999999999</v>
      </c>
    </row>
    <row r="219" spans="3:8" ht="15" thickBot="1" x14ac:dyDescent="0.35">
      <c r="C219" s="8">
        <v>217</v>
      </c>
      <c r="D219" s="2">
        <v>41856</v>
      </c>
      <c r="E219" s="1" t="s">
        <v>15</v>
      </c>
      <c r="F219" s="3">
        <v>32</v>
      </c>
      <c r="G219" s="3">
        <f t="shared" si="3"/>
        <v>148</v>
      </c>
      <c r="H219" s="9">
        <v>0.59450000000000003</v>
      </c>
    </row>
    <row r="220" spans="3:8" ht="15" thickBot="1" x14ac:dyDescent="0.35">
      <c r="C220" s="8">
        <v>218</v>
      </c>
      <c r="D220" s="2">
        <v>41857</v>
      </c>
      <c r="E220" s="1" t="s">
        <v>9</v>
      </c>
      <c r="F220" s="3">
        <v>32</v>
      </c>
      <c r="G220" s="3">
        <f t="shared" si="3"/>
        <v>147</v>
      </c>
      <c r="H220" s="9">
        <v>0.59730000000000005</v>
      </c>
    </row>
    <row r="221" spans="3:8" ht="15" thickBot="1" x14ac:dyDescent="0.35">
      <c r="C221" s="8">
        <v>219</v>
      </c>
      <c r="D221" s="2">
        <v>41858</v>
      </c>
      <c r="E221" s="1" t="s">
        <v>10</v>
      </c>
      <c r="F221" s="3">
        <v>32</v>
      </c>
      <c r="G221" s="3">
        <f t="shared" si="3"/>
        <v>146</v>
      </c>
      <c r="H221" s="9">
        <v>0.6</v>
      </c>
    </row>
    <row r="222" spans="3:8" ht="15" thickBot="1" x14ac:dyDescent="0.35">
      <c r="C222" s="8">
        <v>220</v>
      </c>
      <c r="D222" s="2">
        <v>41859</v>
      </c>
      <c r="E222" s="1" t="s">
        <v>11</v>
      </c>
      <c r="F222" s="3">
        <v>32</v>
      </c>
      <c r="G222" s="3">
        <f t="shared" si="3"/>
        <v>145</v>
      </c>
      <c r="H222" s="9">
        <v>0.60270000000000001</v>
      </c>
    </row>
    <row r="223" spans="3:8" ht="15" thickBot="1" x14ac:dyDescent="0.35">
      <c r="C223" s="8">
        <v>221</v>
      </c>
      <c r="D223" s="2">
        <v>41860</v>
      </c>
      <c r="E223" s="1" t="s">
        <v>12</v>
      </c>
      <c r="F223" s="3">
        <v>32</v>
      </c>
      <c r="G223" s="3">
        <f t="shared" si="3"/>
        <v>144</v>
      </c>
      <c r="H223" s="9">
        <v>0.60550000000000004</v>
      </c>
    </row>
    <row r="224" spans="3:8" ht="15" hidden="1" thickBot="1" x14ac:dyDescent="0.35">
      <c r="C224" s="8">
        <v>222</v>
      </c>
      <c r="D224" s="2">
        <v>41861</v>
      </c>
      <c r="E224" s="1" t="s">
        <v>13</v>
      </c>
      <c r="F224" s="3">
        <v>32</v>
      </c>
      <c r="G224" s="3">
        <f t="shared" si="3"/>
        <v>143</v>
      </c>
      <c r="H224" s="9">
        <v>0.60819999999999996</v>
      </c>
    </row>
    <row r="225" spans="3:8" ht="15" thickBot="1" x14ac:dyDescent="0.35">
      <c r="C225" s="8">
        <v>223</v>
      </c>
      <c r="D225" s="2">
        <v>41862</v>
      </c>
      <c r="E225" s="1" t="s">
        <v>14</v>
      </c>
      <c r="F225" s="3">
        <v>33</v>
      </c>
      <c r="G225" s="3">
        <f t="shared" si="3"/>
        <v>142</v>
      </c>
      <c r="H225" s="9">
        <v>0.61099999999999999</v>
      </c>
    </row>
    <row r="226" spans="3:8" ht="15" thickBot="1" x14ac:dyDescent="0.35">
      <c r="C226" s="8">
        <v>224</v>
      </c>
      <c r="D226" s="2">
        <v>41863</v>
      </c>
      <c r="E226" s="1" t="s">
        <v>15</v>
      </c>
      <c r="F226" s="3">
        <v>33</v>
      </c>
      <c r="G226" s="3">
        <f t="shared" si="3"/>
        <v>141</v>
      </c>
      <c r="H226" s="9">
        <v>0.61370000000000002</v>
      </c>
    </row>
    <row r="227" spans="3:8" ht="15" thickBot="1" x14ac:dyDescent="0.35">
      <c r="C227" s="8">
        <v>225</v>
      </c>
      <c r="D227" s="2">
        <v>41864</v>
      </c>
      <c r="E227" s="1" t="s">
        <v>9</v>
      </c>
      <c r="F227" s="3">
        <v>33</v>
      </c>
      <c r="G227" s="3">
        <f t="shared" si="3"/>
        <v>140</v>
      </c>
      <c r="H227" s="9">
        <v>0.61639999999999995</v>
      </c>
    </row>
    <row r="228" spans="3:8" ht="15" thickBot="1" x14ac:dyDescent="0.35">
      <c r="C228" s="8">
        <v>226</v>
      </c>
      <c r="D228" s="2">
        <v>41865</v>
      </c>
      <c r="E228" s="1" t="s">
        <v>10</v>
      </c>
      <c r="F228" s="3">
        <v>33</v>
      </c>
      <c r="G228" s="3">
        <f t="shared" si="3"/>
        <v>139</v>
      </c>
      <c r="H228" s="9">
        <v>0.61919999999999997</v>
      </c>
    </row>
    <row r="229" spans="3:8" ht="15" thickBot="1" x14ac:dyDescent="0.35">
      <c r="C229" s="8">
        <v>227</v>
      </c>
      <c r="D229" s="2">
        <v>41866</v>
      </c>
      <c r="E229" s="1" t="s">
        <v>11</v>
      </c>
      <c r="F229" s="3">
        <v>33</v>
      </c>
      <c r="G229" s="3">
        <f t="shared" si="3"/>
        <v>138</v>
      </c>
      <c r="H229" s="9">
        <v>0.62190000000000001</v>
      </c>
    </row>
    <row r="230" spans="3:8" ht="15" thickBot="1" x14ac:dyDescent="0.35">
      <c r="C230" s="8">
        <v>228</v>
      </c>
      <c r="D230" s="2">
        <v>41867</v>
      </c>
      <c r="E230" s="1" t="s">
        <v>12</v>
      </c>
      <c r="F230" s="3">
        <v>33</v>
      </c>
      <c r="G230" s="3">
        <f t="shared" si="3"/>
        <v>137</v>
      </c>
      <c r="H230" s="9">
        <v>0.62470000000000003</v>
      </c>
    </row>
    <row r="231" spans="3:8" ht="15" hidden="1" thickBot="1" x14ac:dyDescent="0.35">
      <c r="C231" s="8">
        <v>229</v>
      </c>
      <c r="D231" s="2">
        <v>41868</v>
      </c>
      <c r="E231" s="1" t="s">
        <v>13</v>
      </c>
      <c r="F231" s="3">
        <v>33</v>
      </c>
      <c r="G231" s="3">
        <f t="shared" si="3"/>
        <v>136</v>
      </c>
      <c r="H231" s="9">
        <v>0.62739999999999996</v>
      </c>
    </row>
    <row r="232" spans="3:8" ht="15" thickBot="1" x14ac:dyDescent="0.35">
      <c r="C232" s="8">
        <v>230</v>
      </c>
      <c r="D232" s="2">
        <v>41869</v>
      </c>
      <c r="E232" s="1" t="s">
        <v>14</v>
      </c>
      <c r="F232" s="3">
        <v>34</v>
      </c>
      <c r="G232" s="3">
        <f t="shared" si="3"/>
        <v>135</v>
      </c>
      <c r="H232" s="9">
        <v>0.63009999999999999</v>
      </c>
    </row>
    <row r="233" spans="3:8" ht="15" thickBot="1" x14ac:dyDescent="0.35">
      <c r="C233" s="8">
        <v>231</v>
      </c>
      <c r="D233" s="2">
        <v>41870</v>
      </c>
      <c r="E233" s="1" t="s">
        <v>15</v>
      </c>
      <c r="F233" s="3">
        <v>34</v>
      </c>
      <c r="G233" s="3">
        <f t="shared" si="3"/>
        <v>134</v>
      </c>
      <c r="H233" s="9">
        <v>0.63290000000000002</v>
      </c>
    </row>
    <row r="234" spans="3:8" ht="15" thickBot="1" x14ac:dyDescent="0.35">
      <c r="C234" s="8">
        <v>232</v>
      </c>
      <c r="D234" s="2">
        <v>41871</v>
      </c>
      <c r="E234" s="1" t="s">
        <v>9</v>
      </c>
      <c r="F234" s="3">
        <v>34</v>
      </c>
      <c r="G234" s="3">
        <f t="shared" si="3"/>
        <v>133</v>
      </c>
      <c r="H234" s="9">
        <v>0.63560000000000005</v>
      </c>
    </row>
    <row r="235" spans="3:8" ht="15" thickBot="1" x14ac:dyDescent="0.35">
      <c r="C235" s="8">
        <v>233</v>
      </c>
      <c r="D235" s="2">
        <v>41872</v>
      </c>
      <c r="E235" s="1" t="s">
        <v>10</v>
      </c>
      <c r="F235" s="3">
        <v>34</v>
      </c>
      <c r="G235" s="3">
        <f t="shared" si="3"/>
        <v>132</v>
      </c>
      <c r="H235" s="9">
        <v>0.63839999999999997</v>
      </c>
    </row>
    <row r="236" spans="3:8" ht="15" thickBot="1" x14ac:dyDescent="0.35">
      <c r="C236" s="8">
        <v>234</v>
      </c>
      <c r="D236" s="2">
        <v>41873</v>
      </c>
      <c r="E236" s="1" t="s">
        <v>11</v>
      </c>
      <c r="F236" s="3">
        <v>34</v>
      </c>
      <c r="G236" s="3">
        <f t="shared" si="3"/>
        <v>131</v>
      </c>
      <c r="H236" s="9">
        <v>0.6411</v>
      </c>
    </row>
    <row r="237" spans="3:8" ht="15" thickBot="1" x14ac:dyDescent="0.35">
      <c r="C237" s="8">
        <v>235</v>
      </c>
      <c r="D237" s="2">
        <v>41874</v>
      </c>
      <c r="E237" s="1" t="s">
        <v>12</v>
      </c>
      <c r="F237" s="3">
        <v>34</v>
      </c>
      <c r="G237" s="3">
        <f t="shared" si="3"/>
        <v>130</v>
      </c>
      <c r="H237" s="9">
        <v>0.64380000000000004</v>
      </c>
    </row>
    <row r="238" spans="3:8" ht="15" hidden="1" thickBot="1" x14ac:dyDescent="0.35">
      <c r="C238" s="8">
        <v>236</v>
      </c>
      <c r="D238" s="2">
        <v>41875</v>
      </c>
      <c r="E238" s="1" t="s">
        <v>13</v>
      </c>
      <c r="F238" s="3">
        <v>34</v>
      </c>
      <c r="G238" s="3">
        <f t="shared" si="3"/>
        <v>129</v>
      </c>
      <c r="H238" s="9">
        <v>0.64659999999999995</v>
      </c>
    </row>
    <row r="239" spans="3:8" ht="15" thickBot="1" x14ac:dyDescent="0.35">
      <c r="C239" s="8">
        <v>237</v>
      </c>
      <c r="D239" s="2">
        <v>41876</v>
      </c>
      <c r="E239" s="1" t="s">
        <v>14</v>
      </c>
      <c r="F239" s="3">
        <v>35</v>
      </c>
      <c r="G239" s="3">
        <f t="shared" si="3"/>
        <v>128</v>
      </c>
      <c r="H239" s="9">
        <v>0.64929999999999999</v>
      </c>
    </row>
    <row r="240" spans="3:8" ht="15" thickBot="1" x14ac:dyDescent="0.35">
      <c r="C240" s="8">
        <v>238</v>
      </c>
      <c r="D240" s="2">
        <v>41877</v>
      </c>
      <c r="E240" s="1" t="s">
        <v>15</v>
      </c>
      <c r="F240" s="3">
        <v>35</v>
      </c>
      <c r="G240" s="3">
        <f t="shared" si="3"/>
        <v>127</v>
      </c>
      <c r="H240" s="9">
        <v>0.65210000000000001</v>
      </c>
    </row>
    <row r="241" spans="3:8" ht="15" thickBot="1" x14ac:dyDescent="0.35">
      <c r="C241" s="8">
        <v>239</v>
      </c>
      <c r="D241" s="2">
        <v>41878</v>
      </c>
      <c r="E241" s="1" t="s">
        <v>9</v>
      </c>
      <c r="F241" s="3">
        <v>35</v>
      </c>
      <c r="G241" s="3">
        <f t="shared" si="3"/>
        <v>126</v>
      </c>
      <c r="H241" s="9">
        <v>0.65480000000000005</v>
      </c>
    </row>
    <row r="242" spans="3:8" ht="15" thickBot="1" x14ac:dyDescent="0.35">
      <c r="C242" s="8">
        <v>240</v>
      </c>
      <c r="D242" s="2">
        <v>41879</v>
      </c>
      <c r="E242" s="1" t="s">
        <v>10</v>
      </c>
      <c r="F242" s="3">
        <v>35</v>
      </c>
      <c r="G242" s="3">
        <f t="shared" si="3"/>
        <v>125</v>
      </c>
      <c r="H242" s="9">
        <v>0.65749999999999997</v>
      </c>
    </row>
    <row r="243" spans="3:8" ht="15" thickBot="1" x14ac:dyDescent="0.35">
      <c r="C243" s="8">
        <v>241</v>
      </c>
      <c r="D243" s="2">
        <v>41880</v>
      </c>
      <c r="E243" s="1" t="s">
        <v>11</v>
      </c>
      <c r="F243" s="3">
        <v>35</v>
      </c>
      <c r="G243" s="3">
        <f t="shared" si="3"/>
        <v>124</v>
      </c>
      <c r="H243" s="9">
        <v>0.6603</v>
      </c>
    </row>
    <row r="244" spans="3:8" ht="15" thickBot="1" x14ac:dyDescent="0.35">
      <c r="C244" s="8">
        <v>242</v>
      </c>
      <c r="D244" s="2">
        <v>41881</v>
      </c>
      <c r="E244" s="1" t="s">
        <v>12</v>
      </c>
      <c r="F244" s="3">
        <v>35</v>
      </c>
      <c r="G244" s="3">
        <f t="shared" si="3"/>
        <v>123</v>
      </c>
      <c r="H244" s="9">
        <v>0.66300000000000003</v>
      </c>
    </row>
    <row r="245" spans="3:8" ht="15" hidden="1" thickBot="1" x14ac:dyDescent="0.35">
      <c r="C245" s="8">
        <v>243</v>
      </c>
      <c r="D245" s="2">
        <v>41882</v>
      </c>
      <c r="E245" s="1" t="s">
        <v>13</v>
      </c>
      <c r="F245" s="3">
        <v>35</v>
      </c>
      <c r="G245" s="3">
        <f t="shared" si="3"/>
        <v>122</v>
      </c>
      <c r="H245" s="9">
        <v>0.66579999999999995</v>
      </c>
    </row>
    <row r="246" spans="3:8" ht="15" thickBot="1" x14ac:dyDescent="0.35">
      <c r="C246" s="8">
        <v>244</v>
      </c>
      <c r="D246" s="2">
        <v>41883</v>
      </c>
      <c r="E246" s="1" t="s">
        <v>14</v>
      </c>
      <c r="F246" s="3">
        <v>36</v>
      </c>
      <c r="G246" s="3">
        <f t="shared" si="3"/>
        <v>121</v>
      </c>
      <c r="H246" s="9">
        <v>0.66849999999999998</v>
      </c>
    </row>
    <row r="247" spans="3:8" ht="15" thickBot="1" x14ac:dyDescent="0.35">
      <c r="C247" s="8">
        <v>245</v>
      </c>
      <c r="D247" s="2">
        <v>41884</v>
      </c>
      <c r="E247" s="1" t="s">
        <v>15</v>
      </c>
      <c r="F247" s="3">
        <v>36</v>
      </c>
      <c r="G247" s="3">
        <f t="shared" si="3"/>
        <v>120</v>
      </c>
      <c r="H247" s="9">
        <v>0.67120000000000002</v>
      </c>
    </row>
    <row r="248" spans="3:8" ht="15" thickBot="1" x14ac:dyDescent="0.35">
      <c r="C248" s="8">
        <v>246</v>
      </c>
      <c r="D248" s="2">
        <v>41885</v>
      </c>
      <c r="E248" s="1" t="s">
        <v>9</v>
      </c>
      <c r="F248" s="3">
        <v>36</v>
      </c>
      <c r="G248" s="3">
        <f t="shared" si="3"/>
        <v>119</v>
      </c>
      <c r="H248" s="9">
        <v>0.67400000000000004</v>
      </c>
    </row>
    <row r="249" spans="3:8" ht="15" thickBot="1" x14ac:dyDescent="0.35">
      <c r="C249" s="8">
        <v>247</v>
      </c>
      <c r="D249" s="2">
        <v>41886</v>
      </c>
      <c r="E249" s="1" t="s">
        <v>10</v>
      </c>
      <c r="F249" s="3">
        <v>36</v>
      </c>
      <c r="G249" s="3">
        <f t="shared" si="3"/>
        <v>118</v>
      </c>
      <c r="H249" s="9">
        <v>0.67669999999999997</v>
      </c>
    </row>
    <row r="250" spans="3:8" ht="15" thickBot="1" x14ac:dyDescent="0.35">
      <c r="C250" s="8">
        <v>248</v>
      </c>
      <c r="D250" s="2">
        <v>41887</v>
      </c>
      <c r="E250" s="1" t="s">
        <v>11</v>
      </c>
      <c r="F250" s="3">
        <v>36</v>
      </c>
      <c r="G250" s="3">
        <f t="shared" si="3"/>
        <v>117</v>
      </c>
      <c r="H250" s="9">
        <v>0.67949999999999999</v>
      </c>
    </row>
    <row r="251" spans="3:8" ht="15" thickBot="1" x14ac:dyDescent="0.35">
      <c r="C251" s="8">
        <v>249</v>
      </c>
      <c r="D251" s="2">
        <v>41888</v>
      </c>
      <c r="E251" s="1" t="s">
        <v>12</v>
      </c>
      <c r="F251" s="3">
        <v>36</v>
      </c>
      <c r="G251" s="3">
        <f t="shared" si="3"/>
        <v>116</v>
      </c>
      <c r="H251" s="9">
        <v>0.68220000000000003</v>
      </c>
    </row>
    <row r="252" spans="3:8" ht="15" hidden="1" thickBot="1" x14ac:dyDescent="0.35">
      <c r="C252" s="8">
        <v>250</v>
      </c>
      <c r="D252" s="2">
        <v>41889</v>
      </c>
      <c r="E252" s="1" t="s">
        <v>13</v>
      </c>
      <c r="F252" s="3">
        <v>36</v>
      </c>
      <c r="G252" s="3">
        <f t="shared" si="3"/>
        <v>115</v>
      </c>
      <c r="H252" s="9">
        <v>0.68489999999999995</v>
      </c>
    </row>
    <row r="253" spans="3:8" ht="15" thickBot="1" x14ac:dyDescent="0.35">
      <c r="C253" s="8">
        <v>251</v>
      </c>
      <c r="D253" s="2">
        <v>41890</v>
      </c>
      <c r="E253" s="1" t="s">
        <v>14</v>
      </c>
      <c r="F253" s="3">
        <v>37</v>
      </c>
      <c r="G253" s="3">
        <f t="shared" si="3"/>
        <v>114</v>
      </c>
      <c r="H253" s="9">
        <v>0.68769999999999998</v>
      </c>
    </row>
    <row r="254" spans="3:8" ht="15" thickBot="1" x14ac:dyDescent="0.35">
      <c r="C254" s="8">
        <v>252</v>
      </c>
      <c r="D254" s="2">
        <v>41891</v>
      </c>
      <c r="E254" s="1" t="s">
        <v>15</v>
      </c>
      <c r="F254" s="3">
        <v>37</v>
      </c>
      <c r="G254" s="3">
        <f t="shared" si="3"/>
        <v>113</v>
      </c>
      <c r="H254" s="9">
        <v>0.69040000000000001</v>
      </c>
    </row>
    <row r="255" spans="3:8" ht="15" thickBot="1" x14ac:dyDescent="0.35">
      <c r="C255" s="8">
        <v>253</v>
      </c>
      <c r="D255" s="2">
        <v>41892</v>
      </c>
      <c r="E255" s="1" t="s">
        <v>9</v>
      </c>
      <c r="F255" s="3">
        <v>37</v>
      </c>
      <c r="G255" s="3">
        <f t="shared" si="3"/>
        <v>112</v>
      </c>
      <c r="H255" s="9">
        <v>0.69320000000000004</v>
      </c>
    </row>
    <row r="256" spans="3:8" ht="15" thickBot="1" x14ac:dyDescent="0.35">
      <c r="C256" s="8">
        <v>254</v>
      </c>
      <c r="D256" s="2">
        <v>41893</v>
      </c>
      <c r="E256" s="1" t="s">
        <v>10</v>
      </c>
      <c r="F256" s="3">
        <v>37</v>
      </c>
      <c r="G256" s="3">
        <f t="shared" si="3"/>
        <v>111</v>
      </c>
      <c r="H256" s="9">
        <v>0.69589999999999996</v>
      </c>
    </row>
    <row r="257" spans="3:8" ht="15" thickBot="1" x14ac:dyDescent="0.35">
      <c r="C257" s="8">
        <v>255</v>
      </c>
      <c r="D257" s="2">
        <v>41894</v>
      </c>
      <c r="E257" s="1" t="s">
        <v>11</v>
      </c>
      <c r="F257" s="3">
        <v>37</v>
      </c>
      <c r="G257" s="3">
        <f t="shared" si="3"/>
        <v>110</v>
      </c>
      <c r="H257" s="9">
        <v>0.6986</v>
      </c>
    </row>
    <row r="258" spans="3:8" ht="15" thickBot="1" x14ac:dyDescent="0.35">
      <c r="C258" s="8">
        <v>256</v>
      </c>
      <c r="D258" s="2">
        <v>41895</v>
      </c>
      <c r="E258" s="1" t="s">
        <v>12</v>
      </c>
      <c r="F258" s="3">
        <v>37</v>
      </c>
      <c r="G258" s="3">
        <f t="shared" si="3"/>
        <v>109</v>
      </c>
      <c r="H258" s="9">
        <v>0.70140000000000002</v>
      </c>
    </row>
    <row r="259" spans="3:8" ht="15" hidden="1" thickBot="1" x14ac:dyDescent="0.35">
      <c r="C259" s="8">
        <v>257</v>
      </c>
      <c r="D259" s="2">
        <v>41896</v>
      </c>
      <c r="E259" s="1" t="s">
        <v>13</v>
      </c>
      <c r="F259" s="3">
        <v>37</v>
      </c>
      <c r="G259" s="3">
        <f t="shared" si="3"/>
        <v>108</v>
      </c>
      <c r="H259" s="9">
        <v>0.70409999999999995</v>
      </c>
    </row>
    <row r="260" spans="3:8" ht="15" thickBot="1" x14ac:dyDescent="0.35">
      <c r="C260" s="8">
        <v>258</v>
      </c>
      <c r="D260" s="2">
        <v>41897</v>
      </c>
      <c r="E260" s="1" t="s">
        <v>14</v>
      </c>
      <c r="F260" s="3">
        <v>38</v>
      </c>
      <c r="G260" s="3">
        <f t="shared" ref="G260:G323" si="4">365-C260</f>
        <v>107</v>
      </c>
      <c r="H260" s="9">
        <v>0.70679999999999998</v>
      </c>
    </row>
    <row r="261" spans="3:8" ht="15" thickBot="1" x14ac:dyDescent="0.35">
      <c r="C261" s="8">
        <v>259</v>
      </c>
      <c r="D261" s="2">
        <v>41898</v>
      </c>
      <c r="E261" s="1" t="s">
        <v>15</v>
      </c>
      <c r="F261" s="3">
        <v>38</v>
      </c>
      <c r="G261" s="3">
        <f t="shared" si="4"/>
        <v>106</v>
      </c>
      <c r="H261" s="9">
        <v>0.70960000000000001</v>
      </c>
    </row>
    <row r="262" spans="3:8" ht="15" thickBot="1" x14ac:dyDescent="0.35">
      <c r="C262" s="8">
        <v>260</v>
      </c>
      <c r="D262" s="2">
        <v>41899</v>
      </c>
      <c r="E262" s="1" t="s">
        <v>9</v>
      </c>
      <c r="F262" s="3">
        <v>38</v>
      </c>
      <c r="G262" s="3">
        <f t="shared" si="4"/>
        <v>105</v>
      </c>
      <c r="H262" s="9">
        <v>0.71230000000000004</v>
      </c>
    </row>
    <row r="263" spans="3:8" ht="15" thickBot="1" x14ac:dyDescent="0.35">
      <c r="C263" s="8">
        <v>261</v>
      </c>
      <c r="D263" s="2">
        <v>41900</v>
      </c>
      <c r="E263" s="1" t="s">
        <v>10</v>
      </c>
      <c r="F263" s="3">
        <v>38</v>
      </c>
      <c r="G263" s="3">
        <f t="shared" si="4"/>
        <v>104</v>
      </c>
      <c r="H263" s="9">
        <v>0.71509999999999996</v>
      </c>
    </row>
    <row r="264" spans="3:8" ht="15" thickBot="1" x14ac:dyDescent="0.35">
      <c r="C264" s="8">
        <v>262</v>
      </c>
      <c r="D264" s="2">
        <v>41901</v>
      </c>
      <c r="E264" s="1" t="s">
        <v>11</v>
      </c>
      <c r="F264" s="3">
        <v>38</v>
      </c>
      <c r="G264" s="3">
        <f t="shared" si="4"/>
        <v>103</v>
      </c>
      <c r="H264" s="9">
        <v>0.71779999999999999</v>
      </c>
    </row>
    <row r="265" spans="3:8" ht="15" thickBot="1" x14ac:dyDescent="0.35">
      <c r="C265" s="8">
        <v>263</v>
      </c>
      <c r="D265" s="2">
        <v>41902</v>
      </c>
      <c r="E265" s="1" t="s">
        <v>12</v>
      </c>
      <c r="F265" s="3">
        <v>38</v>
      </c>
      <c r="G265" s="3">
        <f t="shared" si="4"/>
        <v>102</v>
      </c>
      <c r="H265" s="9">
        <v>0.72050000000000003</v>
      </c>
    </row>
    <row r="266" spans="3:8" ht="15" hidden="1" thickBot="1" x14ac:dyDescent="0.35">
      <c r="C266" s="8">
        <v>264</v>
      </c>
      <c r="D266" s="2">
        <v>41903</v>
      </c>
      <c r="E266" s="1" t="s">
        <v>13</v>
      </c>
      <c r="F266" s="3">
        <v>38</v>
      </c>
      <c r="G266" s="3">
        <f t="shared" si="4"/>
        <v>101</v>
      </c>
      <c r="H266" s="9">
        <v>0.72330000000000005</v>
      </c>
    </row>
    <row r="267" spans="3:8" ht="15" thickBot="1" x14ac:dyDescent="0.35">
      <c r="C267" s="8">
        <v>265</v>
      </c>
      <c r="D267" s="2">
        <v>41904</v>
      </c>
      <c r="E267" s="1" t="s">
        <v>14</v>
      </c>
      <c r="F267" s="3">
        <v>39</v>
      </c>
      <c r="G267" s="3">
        <f t="shared" si="4"/>
        <v>100</v>
      </c>
      <c r="H267" s="9">
        <v>0.72599999999999998</v>
      </c>
    </row>
    <row r="268" spans="3:8" ht="15" thickBot="1" x14ac:dyDescent="0.35">
      <c r="C268" s="8">
        <v>266</v>
      </c>
      <c r="D268" s="2">
        <v>41905</v>
      </c>
      <c r="E268" s="1" t="s">
        <v>15</v>
      </c>
      <c r="F268" s="3">
        <v>39</v>
      </c>
      <c r="G268" s="3">
        <f t="shared" si="4"/>
        <v>99</v>
      </c>
      <c r="H268" s="9">
        <v>0.7288</v>
      </c>
    </row>
    <row r="269" spans="3:8" ht="15" thickBot="1" x14ac:dyDescent="0.35">
      <c r="C269" s="8">
        <v>267</v>
      </c>
      <c r="D269" s="2">
        <v>41906</v>
      </c>
      <c r="E269" s="1" t="s">
        <v>9</v>
      </c>
      <c r="F269" s="3">
        <v>39</v>
      </c>
      <c r="G269" s="3">
        <f t="shared" si="4"/>
        <v>98</v>
      </c>
      <c r="H269" s="9">
        <v>0.73150000000000004</v>
      </c>
    </row>
    <row r="270" spans="3:8" ht="15" thickBot="1" x14ac:dyDescent="0.35">
      <c r="C270" s="8">
        <v>268</v>
      </c>
      <c r="D270" s="2">
        <v>41907</v>
      </c>
      <c r="E270" s="1" t="s">
        <v>10</v>
      </c>
      <c r="F270" s="3">
        <v>39</v>
      </c>
      <c r="G270" s="3">
        <f t="shared" si="4"/>
        <v>97</v>
      </c>
      <c r="H270" s="9">
        <v>0.73419999999999996</v>
      </c>
    </row>
    <row r="271" spans="3:8" ht="15" thickBot="1" x14ac:dyDescent="0.35">
      <c r="C271" s="8">
        <v>269</v>
      </c>
      <c r="D271" s="2">
        <v>41908</v>
      </c>
      <c r="E271" s="1" t="s">
        <v>11</v>
      </c>
      <c r="F271" s="3">
        <v>39</v>
      </c>
      <c r="G271" s="3">
        <f t="shared" si="4"/>
        <v>96</v>
      </c>
      <c r="H271" s="9">
        <v>0.73699999999999999</v>
      </c>
    </row>
    <row r="272" spans="3:8" ht="15" thickBot="1" x14ac:dyDescent="0.35">
      <c r="C272" s="8">
        <v>270</v>
      </c>
      <c r="D272" s="2">
        <v>41909</v>
      </c>
      <c r="E272" s="1" t="s">
        <v>12</v>
      </c>
      <c r="F272" s="3">
        <v>39</v>
      </c>
      <c r="G272" s="3">
        <f t="shared" si="4"/>
        <v>95</v>
      </c>
      <c r="H272" s="9">
        <v>0.73970000000000002</v>
      </c>
    </row>
    <row r="273" spans="3:8" ht="15" hidden="1" thickBot="1" x14ac:dyDescent="0.35">
      <c r="C273" s="8">
        <v>271</v>
      </c>
      <c r="D273" s="2">
        <v>41910</v>
      </c>
      <c r="E273" s="1" t="s">
        <v>13</v>
      </c>
      <c r="F273" s="3">
        <v>39</v>
      </c>
      <c r="G273" s="3">
        <f t="shared" si="4"/>
        <v>94</v>
      </c>
      <c r="H273" s="9">
        <v>0.74250000000000005</v>
      </c>
    </row>
    <row r="274" spans="3:8" ht="15" thickBot="1" x14ac:dyDescent="0.35">
      <c r="C274" s="8">
        <v>272</v>
      </c>
      <c r="D274" s="2">
        <v>41911</v>
      </c>
      <c r="E274" s="1" t="s">
        <v>14</v>
      </c>
      <c r="F274" s="3">
        <v>40</v>
      </c>
      <c r="G274" s="3">
        <f t="shared" si="4"/>
        <v>93</v>
      </c>
      <c r="H274" s="9">
        <v>0.74519999999999997</v>
      </c>
    </row>
    <row r="275" spans="3:8" ht="15" thickBot="1" x14ac:dyDescent="0.35">
      <c r="C275" s="8">
        <v>273</v>
      </c>
      <c r="D275" s="2">
        <v>41912</v>
      </c>
      <c r="E275" s="1" t="s">
        <v>15</v>
      </c>
      <c r="F275" s="3">
        <v>40</v>
      </c>
      <c r="G275" s="3">
        <f t="shared" si="4"/>
        <v>92</v>
      </c>
      <c r="H275" s="9">
        <v>0.74790000000000001</v>
      </c>
    </row>
    <row r="276" spans="3:8" ht="15" thickBot="1" x14ac:dyDescent="0.35">
      <c r="C276" s="8">
        <v>274</v>
      </c>
      <c r="D276" s="2">
        <v>41913</v>
      </c>
      <c r="E276" s="1" t="s">
        <v>9</v>
      </c>
      <c r="F276" s="3">
        <v>40</v>
      </c>
      <c r="G276" s="3">
        <f t="shared" si="4"/>
        <v>91</v>
      </c>
      <c r="H276" s="9">
        <v>0.75070000000000003</v>
      </c>
    </row>
    <row r="277" spans="3:8" ht="15" thickBot="1" x14ac:dyDescent="0.35">
      <c r="C277" s="8">
        <v>275</v>
      </c>
      <c r="D277" s="2">
        <v>41914</v>
      </c>
      <c r="E277" s="1" t="s">
        <v>10</v>
      </c>
      <c r="F277" s="3">
        <v>40</v>
      </c>
      <c r="G277" s="3">
        <f t="shared" si="4"/>
        <v>90</v>
      </c>
      <c r="H277" s="9">
        <v>0.75339999999999996</v>
      </c>
    </row>
    <row r="278" spans="3:8" ht="15" thickBot="1" x14ac:dyDescent="0.35">
      <c r="C278" s="8">
        <v>276</v>
      </c>
      <c r="D278" s="2">
        <v>41915</v>
      </c>
      <c r="E278" s="1" t="s">
        <v>11</v>
      </c>
      <c r="F278" s="3">
        <v>40</v>
      </c>
      <c r="G278" s="3">
        <f t="shared" si="4"/>
        <v>89</v>
      </c>
      <c r="H278" s="9">
        <v>0.75619999999999998</v>
      </c>
    </row>
    <row r="279" spans="3:8" ht="15" thickBot="1" x14ac:dyDescent="0.35">
      <c r="C279" s="8">
        <v>277</v>
      </c>
      <c r="D279" s="2">
        <v>41916</v>
      </c>
      <c r="E279" s="1" t="s">
        <v>12</v>
      </c>
      <c r="F279" s="3">
        <v>40</v>
      </c>
      <c r="G279" s="3">
        <f t="shared" si="4"/>
        <v>88</v>
      </c>
      <c r="H279" s="9">
        <v>0.75890000000000002</v>
      </c>
    </row>
    <row r="280" spans="3:8" ht="15" hidden="1" thickBot="1" x14ac:dyDescent="0.35">
      <c r="C280" s="8">
        <v>278</v>
      </c>
      <c r="D280" s="2">
        <v>41917</v>
      </c>
      <c r="E280" s="1" t="s">
        <v>13</v>
      </c>
      <c r="F280" s="3">
        <v>40</v>
      </c>
      <c r="G280" s="3">
        <f t="shared" si="4"/>
        <v>87</v>
      </c>
      <c r="H280" s="9">
        <v>0.76160000000000005</v>
      </c>
    </row>
    <row r="281" spans="3:8" ht="15" thickBot="1" x14ac:dyDescent="0.35">
      <c r="C281" s="8">
        <v>279</v>
      </c>
      <c r="D281" s="2">
        <v>41918</v>
      </c>
      <c r="E281" s="1" t="s">
        <v>14</v>
      </c>
      <c r="F281" s="3">
        <v>41</v>
      </c>
      <c r="G281" s="3">
        <f t="shared" si="4"/>
        <v>86</v>
      </c>
      <c r="H281" s="9">
        <v>0.76439999999999997</v>
      </c>
    </row>
    <row r="282" spans="3:8" ht="15" thickBot="1" x14ac:dyDescent="0.35">
      <c r="C282" s="8">
        <v>280</v>
      </c>
      <c r="D282" s="2">
        <v>41919</v>
      </c>
      <c r="E282" s="1" t="s">
        <v>15</v>
      </c>
      <c r="F282" s="3">
        <v>41</v>
      </c>
      <c r="G282" s="3">
        <f t="shared" si="4"/>
        <v>85</v>
      </c>
      <c r="H282" s="9">
        <v>0.7671</v>
      </c>
    </row>
    <row r="283" spans="3:8" ht="15" thickBot="1" x14ac:dyDescent="0.35">
      <c r="C283" s="8">
        <v>281</v>
      </c>
      <c r="D283" s="2">
        <v>41920</v>
      </c>
      <c r="E283" s="1" t="s">
        <v>9</v>
      </c>
      <c r="F283" s="3">
        <v>41</v>
      </c>
      <c r="G283" s="3">
        <f t="shared" si="4"/>
        <v>84</v>
      </c>
      <c r="H283" s="9">
        <v>0.76990000000000003</v>
      </c>
    </row>
    <row r="284" spans="3:8" ht="15" thickBot="1" x14ac:dyDescent="0.35">
      <c r="C284" s="8">
        <v>282</v>
      </c>
      <c r="D284" s="2">
        <v>41921</v>
      </c>
      <c r="E284" s="1" t="s">
        <v>10</v>
      </c>
      <c r="F284" s="3">
        <v>41</v>
      </c>
      <c r="G284" s="3">
        <f t="shared" si="4"/>
        <v>83</v>
      </c>
      <c r="H284" s="9">
        <v>0.77259999999999995</v>
      </c>
    </row>
    <row r="285" spans="3:8" ht="15" thickBot="1" x14ac:dyDescent="0.35">
      <c r="C285" s="8">
        <v>283</v>
      </c>
      <c r="D285" s="2">
        <v>41922</v>
      </c>
      <c r="E285" s="1" t="s">
        <v>11</v>
      </c>
      <c r="F285" s="3">
        <v>41</v>
      </c>
      <c r="G285" s="3">
        <f t="shared" si="4"/>
        <v>82</v>
      </c>
      <c r="H285" s="9">
        <v>0.77529999999999999</v>
      </c>
    </row>
    <row r="286" spans="3:8" ht="15" thickBot="1" x14ac:dyDescent="0.35">
      <c r="C286" s="8">
        <v>284</v>
      </c>
      <c r="D286" s="2">
        <v>41923</v>
      </c>
      <c r="E286" s="1" t="s">
        <v>12</v>
      </c>
      <c r="F286" s="3">
        <v>41</v>
      </c>
      <c r="G286" s="3">
        <f t="shared" si="4"/>
        <v>81</v>
      </c>
      <c r="H286" s="9">
        <v>0.77810000000000001</v>
      </c>
    </row>
    <row r="287" spans="3:8" ht="15" hidden="1" thickBot="1" x14ac:dyDescent="0.35">
      <c r="C287" s="8">
        <v>285</v>
      </c>
      <c r="D287" s="2">
        <v>41924</v>
      </c>
      <c r="E287" s="1" t="s">
        <v>13</v>
      </c>
      <c r="F287" s="3">
        <v>41</v>
      </c>
      <c r="G287" s="3">
        <f t="shared" si="4"/>
        <v>80</v>
      </c>
      <c r="H287" s="9">
        <v>0.78080000000000005</v>
      </c>
    </row>
    <row r="288" spans="3:8" ht="15" thickBot="1" x14ac:dyDescent="0.35">
      <c r="C288" s="8">
        <v>286</v>
      </c>
      <c r="D288" s="2">
        <v>41925</v>
      </c>
      <c r="E288" s="1" t="s">
        <v>14</v>
      </c>
      <c r="F288" s="3">
        <v>42</v>
      </c>
      <c r="G288" s="3">
        <f t="shared" si="4"/>
        <v>79</v>
      </c>
      <c r="H288" s="9">
        <v>0.78359999999999996</v>
      </c>
    </row>
    <row r="289" spans="3:8" ht="15" thickBot="1" x14ac:dyDescent="0.35">
      <c r="C289" s="8">
        <v>287</v>
      </c>
      <c r="D289" s="2">
        <v>41926</v>
      </c>
      <c r="E289" s="1" t="s">
        <v>15</v>
      </c>
      <c r="F289" s="3">
        <v>42</v>
      </c>
      <c r="G289" s="3">
        <f t="shared" si="4"/>
        <v>78</v>
      </c>
      <c r="H289" s="9">
        <v>0.7863</v>
      </c>
    </row>
    <row r="290" spans="3:8" ht="15" thickBot="1" x14ac:dyDescent="0.35">
      <c r="C290" s="8">
        <v>288</v>
      </c>
      <c r="D290" s="2">
        <v>41927</v>
      </c>
      <c r="E290" s="1" t="s">
        <v>9</v>
      </c>
      <c r="F290" s="3">
        <v>42</v>
      </c>
      <c r="G290" s="3">
        <f t="shared" si="4"/>
        <v>77</v>
      </c>
      <c r="H290" s="9">
        <v>0.78900000000000003</v>
      </c>
    </row>
    <row r="291" spans="3:8" ht="15" thickBot="1" x14ac:dyDescent="0.35">
      <c r="C291" s="8">
        <v>289</v>
      </c>
      <c r="D291" s="2">
        <v>41928</v>
      </c>
      <c r="E291" s="1" t="s">
        <v>10</v>
      </c>
      <c r="F291" s="3">
        <v>42</v>
      </c>
      <c r="G291" s="3">
        <f t="shared" si="4"/>
        <v>76</v>
      </c>
      <c r="H291" s="9">
        <v>0.79179999999999995</v>
      </c>
    </row>
    <row r="292" spans="3:8" ht="15" thickBot="1" x14ac:dyDescent="0.35">
      <c r="C292" s="8">
        <v>290</v>
      </c>
      <c r="D292" s="2">
        <v>41929</v>
      </c>
      <c r="E292" s="1" t="s">
        <v>11</v>
      </c>
      <c r="F292" s="3">
        <v>42</v>
      </c>
      <c r="G292" s="3">
        <f t="shared" si="4"/>
        <v>75</v>
      </c>
      <c r="H292" s="9">
        <v>0.79449999999999998</v>
      </c>
    </row>
    <row r="293" spans="3:8" ht="15" thickBot="1" x14ac:dyDescent="0.35">
      <c r="C293" s="8">
        <v>291</v>
      </c>
      <c r="D293" s="2">
        <v>41930</v>
      </c>
      <c r="E293" s="1" t="s">
        <v>12</v>
      </c>
      <c r="F293" s="3">
        <v>42</v>
      </c>
      <c r="G293" s="3">
        <f t="shared" si="4"/>
        <v>74</v>
      </c>
      <c r="H293" s="9">
        <v>0.79730000000000001</v>
      </c>
    </row>
    <row r="294" spans="3:8" ht="15" hidden="1" thickBot="1" x14ac:dyDescent="0.35">
      <c r="C294" s="8">
        <v>292</v>
      </c>
      <c r="D294" s="2">
        <v>41931</v>
      </c>
      <c r="E294" s="1" t="s">
        <v>13</v>
      </c>
      <c r="F294" s="3">
        <v>42</v>
      </c>
      <c r="G294" s="3">
        <f t="shared" si="4"/>
        <v>73</v>
      </c>
      <c r="H294" s="9">
        <v>0.8</v>
      </c>
    </row>
    <row r="295" spans="3:8" ht="15" thickBot="1" x14ac:dyDescent="0.35">
      <c r="C295" s="8">
        <v>293</v>
      </c>
      <c r="D295" s="2">
        <v>41932</v>
      </c>
      <c r="E295" s="1" t="s">
        <v>14</v>
      </c>
      <c r="F295" s="3">
        <v>43</v>
      </c>
      <c r="G295" s="3">
        <f t="shared" si="4"/>
        <v>72</v>
      </c>
      <c r="H295" s="9">
        <v>0.80269999999999997</v>
      </c>
    </row>
    <row r="296" spans="3:8" ht="15" thickBot="1" x14ac:dyDescent="0.35">
      <c r="C296" s="8">
        <v>294</v>
      </c>
      <c r="D296" s="2">
        <v>41933</v>
      </c>
      <c r="E296" s="1" t="s">
        <v>15</v>
      </c>
      <c r="F296" s="3">
        <v>43</v>
      </c>
      <c r="G296" s="3">
        <f t="shared" si="4"/>
        <v>71</v>
      </c>
      <c r="H296" s="9">
        <v>0.80549999999999999</v>
      </c>
    </row>
    <row r="297" spans="3:8" ht="15" thickBot="1" x14ac:dyDescent="0.35">
      <c r="C297" s="8">
        <v>295</v>
      </c>
      <c r="D297" s="2">
        <v>41934</v>
      </c>
      <c r="E297" s="1" t="s">
        <v>9</v>
      </c>
      <c r="F297" s="3">
        <v>43</v>
      </c>
      <c r="G297" s="3">
        <f t="shared" si="4"/>
        <v>70</v>
      </c>
      <c r="H297" s="9">
        <v>0.80820000000000003</v>
      </c>
    </row>
    <row r="298" spans="3:8" ht="15" thickBot="1" x14ac:dyDescent="0.35">
      <c r="C298" s="8">
        <v>296</v>
      </c>
      <c r="D298" s="2">
        <v>41935</v>
      </c>
      <c r="E298" s="1" t="s">
        <v>10</v>
      </c>
      <c r="F298" s="3">
        <v>43</v>
      </c>
      <c r="G298" s="3">
        <f t="shared" si="4"/>
        <v>69</v>
      </c>
      <c r="H298" s="9">
        <v>0.81100000000000005</v>
      </c>
    </row>
    <row r="299" spans="3:8" ht="15" thickBot="1" x14ac:dyDescent="0.35">
      <c r="C299" s="8">
        <v>297</v>
      </c>
      <c r="D299" s="2">
        <v>41936</v>
      </c>
      <c r="E299" s="1" t="s">
        <v>11</v>
      </c>
      <c r="F299" s="3">
        <v>43</v>
      </c>
      <c r="G299" s="3">
        <f t="shared" si="4"/>
        <v>68</v>
      </c>
      <c r="H299" s="9">
        <v>0.81369999999999998</v>
      </c>
    </row>
    <row r="300" spans="3:8" ht="15" thickBot="1" x14ac:dyDescent="0.35">
      <c r="C300" s="8">
        <v>298</v>
      </c>
      <c r="D300" s="2">
        <v>41937</v>
      </c>
      <c r="E300" s="1" t="s">
        <v>12</v>
      </c>
      <c r="F300" s="3">
        <v>43</v>
      </c>
      <c r="G300" s="3">
        <f t="shared" si="4"/>
        <v>67</v>
      </c>
      <c r="H300" s="9">
        <v>0.81640000000000001</v>
      </c>
    </row>
    <row r="301" spans="3:8" ht="15" hidden="1" thickBot="1" x14ac:dyDescent="0.35">
      <c r="C301" s="8">
        <v>299</v>
      </c>
      <c r="D301" s="2">
        <v>41938</v>
      </c>
      <c r="E301" s="1" t="s">
        <v>13</v>
      </c>
      <c r="F301" s="3">
        <v>43</v>
      </c>
      <c r="G301" s="3">
        <f t="shared" si="4"/>
        <v>66</v>
      </c>
      <c r="H301" s="9">
        <v>0.81920000000000004</v>
      </c>
    </row>
    <row r="302" spans="3:8" ht="15" thickBot="1" x14ac:dyDescent="0.35">
      <c r="C302" s="8">
        <v>300</v>
      </c>
      <c r="D302" s="2">
        <v>41939</v>
      </c>
      <c r="E302" s="1" t="s">
        <v>14</v>
      </c>
      <c r="F302" s="3">
        <v>44</v>
      </c>
      <c r="G302" s="3">
        <f t="shared" si="4"/>
        <v>65</v>
      </c>
      <c r="H302" s="9">
        <v>0.82189999999999996</v>
      </c>
    </row>
    <row r="303" spans="3:8" ht="15" thickBot="1" x14ac:dyDescent="0.35">
      <c r="C303" s="8">
        <v>301</v>
      </c>
      <c r="D303" s="2">
        <v>41940</v>
      </c>
      <c r="E303" s="1" t="s">
        <v>15</v>
      </c>
      <c r="F303" s="3">
        <v>44</v>
      </c>
      <c r="G303" s="3">
        <f t="shared" si="4"/>
        <v>64</v>
      </c>
      <c r="H303" s="9">
        <v>0.82469999999999999</v>
      </c>
    </row>
    <row r="304" spans="3:8" ht="15" thickBot="1" x14ac:dyDescent="0.35">
      <c r="C304" s="8">
        <v>302</v>
      </c>
      <c r="D304" s="2">
        <v>41941</v>
      </c>
      <c r="E304" s="1" t="s">
        <v>9</v>
      </c>
      <c r="F304" s="3">
        <v>44</v>
      </c>
      <c r="G304" s="3">
        <f t="shared" si="4"/>
        <v>63</v>
      </c>
      <c r="H304" s="9">
        <v>0.82740000000000002</v>
      </c>
    </row>
    <row r="305" spans="3:8" ht="15" thickBot="1" x14ac:dyDescent="0.35">
      <c r="C305" s="8">
        <v>303</v>
      </c>
      <c r="D305" s="2">
        <v>41942</v>
      </c>
      <c r="E305" s="1" t="s">
        <v>10</v>
      </c>
      <c r="F305" s="3">
        <v>44</v>
      </c>
      <c r="G305" s="3">
        <f t="shared" si="4"/>
        <v>62</v>
      </c>
      <c r="H305" s="9">
        <v>0.83009999999999995</v>
      </c>
    </row>
    <row r="306" spans="3:8" ht="15" thickBot="1" x14ac:dyDescent="0.35">
      <c r="C306" s="8">
        <v>304</v>
      </c>
      <c r="D306" s="2">
        <v>41943</v>
      </c>
      <c r="E306" s="1" t="s">
        <v>11</v>
      </c>
      <c r="F306" s="3">
        <v>44</v>
      </c>
      <c r="G306" s="3">
        <f t="shared" si="4"/>
        <v>61</v>
      </c>
      <c r="H306" s="9">
        <v>0.83289999999999997</v>
      </c>
    </row>
    <row r="307" spans="3:8" ht="15" thickBot="1" x14ac:dyDescent="0.35">
      <c r="C307" s="8">
        <v>305</v>
      </c>
      <c r="D307" s="2">
        <v>41944</v>
      </c>
      <c r="E307" s="1" t="s">
        <v>12</v>
      </c>
      <c r="F307" s="3">
        <v>44</v>
      </c>
      <c r="G307" s="3">
        <f t="shared" si="4"/>
        <v>60</v>
      </c>
      <c r="H307" s="9">
        <v>0.83560000000000001</v>
      </c>
    </row>
    <row r="308" spans="3:8" ht="15" hidden="1" thickBot="1" x14ac:dyDescent="0.35">
      <c r="C308" s="8">
        <v>306</v>
      </c>
      <c r="D308" s="2">
        <v>41945</v>
      </c>
      <c r="E308" s="1" t="s">
        <v>13</v>
      </c>
      <c r="F308" s="3">
        <v>44</v>
      </c>
      <c r="G308" s="3">
        <f t="shared" si="4"/>
        <v>59</v>
      </c>
      <c r="H308" s="9">
        <v>0.83840000000000003</v>
      </c>
    </row>
    <row r="309" spans="3:8" ht="15" thickBot="1" x14ac:dyDescent="0.35">
      <c r="C309" s="8">
        <v>307</v>
      </c>
      <c r="D309" s="2">
        <v>41946</v>
      </c>
      <c r="E309" s="1" t="s">
        <v>14</v>
      </c>
      <c r="F309" s="3">
        <v>45</v>
      </c>
      <c r="G309" s="3">
        <f t="shared" si="4"/>
        <v>58</v>
      </c>
      <c r="H309" s="9">
        <v>0.84109999999999996</v>
      </c>
    </row>
    <row r="310" spans="3:8" ht="15" thickBot="1" x14ac:dyDescent="0.35">
      <c r="C310" s="8">
        <v>308</v>
      </c>
      <c r="D310" s="2">
        <v>41947</v>
      </c>
      <c r="E310" s="1" t="s">
        <v>15</v>
      </c>
      <c r="F310" s="3">
        <v>45</v>
      </c>
      <c r="G310" s="3">
        <f t="shared" si="4"/>
        <v>57</v>
      </c>
      <c r="H310" s="9">
        <v>0.84379999999999999</v>
      </c>
    </row>
    <row r="311" spans="3:8" ht="15" thickBot="1" x14ac:dyDescent="0.35">
      <c r="C311" s="8">
        <v>309</v>
      </c>
      <c r="D311" s="2">
        <v>41948</v>
      </c>
      <c r="E311" s="1" t="s">
        <v>9</v>
      </c>
      <c r="F311" s="3">
        <v>45</v>
      </c>
      <c r="G311" s="3">
        <f t="shared" si="4"/>
        <v>56</v>
      </c>
      <c r="H311" s="9">
        <v>0.84660000000000002</v>
      </c>
    </row>
    <row r="312" spans="3:8" ht="15" thickBot="1" x14ac:dyDescent="0.35">
      <c r="C312" s="8">
        <v>310</v>
      </c>
      <c r="D312" s="2">
        <v>41949</v>
      </c>
      <c r="E312" s="1" t="s">
        <v>10</v>
      </c>
      <c r="F312" s="3">
        <v>45</v>
      </c>
      <c r="G312" s="3">
        <f t="shared" si="4"/>
        <v>55</v>
      </c>
      <c r="H312" s="9">
        <v>0.84930000000000005</v>
      </c>
    </row>
    <row r="313" spans="3:8" ht="15" thickBot="1" x14ac:dyDescent="0.35">
      <c r="C313" s="8">
        <v>311</v>
      </c>
      <c r="D313" s="2">
        <v>41950</v>
      </c>
      <c r="E313" s="1" t="s">
        <v>11</v>
      </c>
      <c r="F313" s="3">
        <v>45</v>
      </c>
      <c r="G313" s="3">
        <f t="shared" si="4"/>
        <v>54</v>
      </c>
      <c r="H313" s="9">
        <v>0.85209999999999997</v>
      </c>
    </row>
    <row r="314" spans="3:8" ht="15" thickBot="1" x14ac:dyDescent="0.35">
      <c r="C314" s="8">
        <v>312</v>
      </c>
      <c r="D314" s="2">
        <v>41951</v>
      </c>
      <c r="E314" s="1" t="s">
        <v>12</v>
      </c>
      <c r="F314" s="3">
        <v>45</v>
      </c>
      <c r="G314" s="3">
        <f t="shared" si="4"/>
        <v>53</v>
      </c>
      <c r="H314" s="9">
        <v>0.8548</v>
      </c>
    </row>
    <row r="315" spans="3:8" ht="15" hidden="1" thickBot="1" x14ac:dyDescent="0.35">
      <c r="C315" s="8">
        <v>313</v>
      </c>
      <c r="D315" s="2">
        <v>41952</v>
      </c>
      <c r="E315" s="1" t="s">
        <v>13</v>
      </c>
      <c r="F315" s="3">
        <v>45</v>
      </c>
      <c r="G315" s="3">
        <f t="shared" si="4"/>
        <v>52</v>
      </c>
      <c r="H315" s="9">
        <v>0.85750000000000004</v>
      </c>
    </row>
    <row r="316" spans="3:8" ht="15" thickBot="1" x14ac:dyDescent="0.35">
      <c r="C316" s="8">
        <v>314</v>
      </c>
      <c r="D316" s="2">
        <v>41953</v>
      </c>
      <c r="E316" s="1" t="s">
        <v>14</v>
      </c>
      <c r="F316" s="3">
        <v>46</v>
      </c>
      <c r="G316" s="3">
        <f t="shared" si="4"/>
        <v>51</v>
      </c>
      <c r="H316" s="9">
        <v>0.86029999999999995</v>
      </c>
    </row>
    <row r="317" spans="3:8" ht="15" thickBot="1" x14ac:dyDescent="0.35">
      <c r="C317" s="8">
        <v>315</v>
      </c>
      <c r="D317" s="2">
        <v>41954</v>
      </c>
      <c r="E317" s="1" t="s">
        <v>15</v>
      </c>
      <c r="F317" s="3">
        <v>46</v>
      </c>
      <c r="G317" s="3">
        <f t="shared" si="4"/>
        <v>50</v>
      </c>
      <c r="H317" s="9">
        <v>0.86299999999999999</v>
      </c>
    </row>
    <row r="318" spans="3:8" ht="15" thickBot="1" x14ac:dyDescent="0.35">
      <c r="C318" s="8">
        <v>316</v>
      </c>
      <c r="D318" s="2">
        <v>41955</v>
      </c>
      <c r="E318" s="1" t="s">
        <v>9</v>
      </c>
      <c r="F318" s="3">
        <v>46</v>
      </c>
      <c r="G318" s="3">
        <f t="shared" si="4"/>
        <v>49</v>
      </c>
      <c r="H318" s="9">
        <v>0.86580000000000001</v>
      </c>
    </row>
    <row r="319" spans="3:8" ht="15" thickBot="1" x14ac:dyDescent="0.35">
      <c r="C319" s="8">
        <v>317</v>
      </c>
      <c r="D319" s="2">
        <v>41956</v>
      </c>
      <c r="E319" s="1" t="s">
        <v>10</v>
      </c>
      <c r="F319" s="3">
        <v>46</v>
      </c>
      <c r="G319" s="3">
        <f t="shared" si="4"/>
        <v>48</v>
      </c>
      <c r="H319" s="9">
        <v>0.86850000000000005</v>
      </c>
    </row>
    <row r="320" spans="3:8" ht="15" thickBot="1" x14ac:dyDescent="0.35">
      <c r="C320" s="8">
        <v>318</v>
      </c>
      <c r="D320" s="2">
        <v>41957</v>
      </c>
      <c r="E320" s="1" t="s">
        <v>11</v>
      </c>
      <c r="F320" s="3">
        <v>46</v>
      </c>
      <c r="G320" s="3">
        <f t="shared" si="4"/>
        <v>47</v>
      </c>
      <c r="H320" s="9">
        <v>0.87119999999999997</v>
      </c>
    </row>
    <row r="321" spans="3:8" ht="15" thickBot="1" x14ac:dyDescent="0.35">
      <c r="C321" s="8">
        <v>319</v>
      </c>
      <c r="D321" s="2">
        <v>41958</v>
      </c>
      <c r="E321" s="1" t="s">
        <v>12</v>
      </c>
      <c r="F321" s="3">
        <v>46</v>
      </c>
      <c r="G321" s="3">
        <f t="shared" si="4"/>
        <v>46</v>
      </c>
      <c r="H321" s="9">
        <v>0.874</v>
      </c>
    </row>
    <row r="322" spans="3:8" ht="15" hidden="1" thickBot="1" x14ac:dyDescent="0.35">
      <c r="C322" s="8">
        <v>320</v>
      </c>
      <c r="D322" s="2">
        <v>41959</v>
      </c>
      <c r="E322" s="1" t="s">
        <v>13</v>
      </c>
      <c r="F322" s="3">
        <v>46</v>
      </c>
      <c r="G322" s="3">
        <f t="shared" si="4"/>
        <v>45</v>
      </c>
      <c r="H322" s="9">
        <v>0.87670000000000003</v>
      </c>
    </row>
    <row r="323" spans="3:8" ht="15" thickBot="1" x14ac:dyDescent="0.35">
      <c r="C323" s="8">
        <v>321</v>
      </c>
      <c r="D323" s="2">
        <v>41960</v>
      </c>
      <c r="E323" s="1" t="s">
        <v>14</v>
      </c>
      <c r="F323" s="3">
        <v>47</v>
      </c>
      <c r="G323" s="3">
        <f t="shared" si="4"/>
        <v>44</v>
      </c>
      <c r="H323" s="9">
        <v>0.87949999999999995</v>
      </c>
    </row>
    <row r="324" spans="3:8" ht="15" thickBot="1" x14ac:dyDescent="0.35">
      <c r="C324" s="8">
        <v>322</v>
      </c>
      <c r="D324" s="2">
        <v>41961</v>
      </c>
      <c r="E324" s="1" t="s">
        <v>15</v>
      </c>
      <c r="F324" s="3">
        <v>47</v>
      </c>
      <c r="G324" s="3">
        <f t="shared" ref="G324:G367" si="5">365-C324</f>
        <v>43</v>
      </c>
      <c r="H324" s="9">
        <v>0.88219999999999998</v>
      </c>
    </row>
    <row r="325" spans="3:8" ht="15" thickBot="1" x14ac:dyDescent="0.35">
      <c r="C325" s="8">
        <v>323</v>
      </c>
      <c r="D325" s="2">
        <v>41962</v>
      </c>
      <c r="E325" s="1" t="s">
        <v>9</v>
      </c>
      <c r="F325" s="3">
        <v>47</v>
      </c>
      <c r="G325" s="3">
        <f t="shared" si="5"/>
        <v>42</v>
      </c>
      <c r="H325" s="9">
        <v>0.88490000000000002</v>
      </c>
    </row>
    <row r="326" spans="3:8" ht="15" thickBot="1" x14ac:dyDescent="0.35">
      <c r="C326" s="8">
        <v>324</v>
      </c>
      <c r="D326" s="2">
        <v>41963</v>
      </c>
      <c r="E326" s="1" t="s">
        <v>10</v>
      </c>
      <c r="F326" s="3">
        <v>47</v>
      </c>
      <c r="G326" s="3">
        <f t="shared" si="5"/>
        <v>41</v>
      </c>
      <c r="H326" s="9">
        <v>0.88770000000000004</v>
      </c>
    </row>
    <row r="327" spans="3:8" ht="15" thickBot="1" x14ac:dyDescent="0.35">
      <c r="C327" s="8">
        <v>325</v>
      </c>
      <c r="D327" s="2">
        <v>41964</v>
      </c>
      <c r="E327" s="1" t="s">
        <v>11</v>
      </c>
      <c r="F327" s="3">
        <v>47</v>
      </c>
      <c r="G327" s="3">
        <f t="shared" si="5"/>
        <v>40</v>
      </c>
      <c r="H327" s="9">
        <v>0.89039999999999997</v>
      </c>
    </row>
    <row r="328" spans="3:8" ht="15" thickBot="1" x14ac:dyDescent="0.35">
      <c r="C328" s="8">
        <v>326</v>
      </c>
      <c r="D328" s="2">
        <v>41965</v>
      </c>
      <c r="E328" s="1" t="s">
        <v>12</v>
      </c>
      <c r="F328" s="3">
        <v>47</v>
      </c>
      <c r="G328" s="3">
        <f t="shared" si="5"/>
        <v>39</v>
      </c>
      <c r="H328" s="9">
        <v>0.89319999999999999</v>
      </c>
    </row>
    <row r="329" spans="3:8" ht="15" hidden="1" thickBot="1" x14ac:dyDescent="0.35">
      <c r="C329" s="8">
        <v>327</v>
      </c>
      <c r="D329" s="2">
        <v>41966</v>
      </c>
      <c r="E329" s="1" t="s">
        <v>13</v>
      </c>
      <c r="F329" s="3">
        <v>47</v>
      </c>
      <c r="G329" s="3">
        <f t="shared" si="5"/>
        <v>38</v>
      </c>
      <c r="H329" s="9">
        <v>0.89590000000000003</v>
      </c>
    </row>
    <row r="330" spans="3:8" ht="15" thickBot="1" x14ac:dyDescent="0.35">
      <c r="C330" s="8">
        <v>328</v>
      </c>
      <c r="D330" s="2">
        <v>41967</v>
      </c>
      <c r="E330" s="1" t="s">
        <v>14</v>
      </c>
      <c r="F330" s="3">
        <v>48</v>
      </c>
      <c r="G330" s="3">
        <f t="shared" si="5"/>
        <v>37</v>
      </c>
      <c r="H330" s="9">
        <v>0.89859999999999995</v>
      </c>
    </row>
    <row r="331" spans="3:8" ht="15" thickBot="1" x14ac:dyDescent="0.35">
      <c r="C331" s="8">
        <v>329</v>
      </c>
      <c r="D331" s="2">
        <v>41968</v>
      </c>
      <c r="E331" s="1" t="s">
        <v>15</v>
      </c>
      <c r="F331" s="3">
        <v>48</v>
      </c>
      <c r="G331" s="3">
        <f t="shared" si="5"/>
        <v>36</v>
      </c>
      <c r="H331" s="9">
        <v>0.90139999999999998</v>
      </c>
    </row>
    <row r="332" spans="3:8" ht="15" thickBot="1" x14ac:dyDescent="0.35">
      <c r="C332" s="8">
        <v>330</v>
      </c>
      <c r="D332" s="2">
        <v>41969</v>
      </c>
      <c r="E332" s="1" t="s">
        <v>9</v>
      </c>
      <c r="F332" s="3">
        <v>48</v>
      </c>
      <c r="G332" s="3">
        <f t="shared" si="5"/>
        <v>35</v>
      </c>
      <c r="H332" s="9">
        <v>0.90410000000000001</v>
      </c>
    </row>
    <row r="333" spans="3:8" ht="15" thickBot="1" x14ac:dyDescent="0.35">
      <c r="C333" s="8">
        <v>331</v>
      </c>
      <c r="D333" s="2">
        <v>41970</v>
      </c>
      <c r="E333" s="1" t="s">
        <v>10</v>
      </c>
      <c r="F333" s="3">
        <v>48</v>
      </c>
      <c r="G333" s="3">
        <f t="shared" si="5"/>
        <v>34</v>
      </c>
      <c r="H333" s="9">
        <v>0.90680000000000005</v>
      </c>
    </row>
    <row r="334" spans="3:8" ht="15" thickBot="1" x14ac:dyDescent="0.35">
      <c r="C334" s="8">
        <v>332</v>
      </c>
      <c r="D334" s="2">
        <v>41971</v>
      </c>
      <c r="E334" s="1" t="s">
        <v>11</v>
      </c>
      <c r="F334" s="3">
        <v>48</v>
      </c>
      <c r="G334" s="3">
        <f t="shared" si="5"/>
        <v>33</v>
      </c>
      <c r="H334" s="9">
        <v>0.90959999999999996</v>
      </c>
    </row>
    <row r="335" spans="3:8" ht="15" thickBot="1" x14ac:dyDescent="0.35">
      <c r="C335" s="8">
        <v>333</v>
      </c>
      <c r="D335" s="2">
        <v>41972</v>
      </c>
      <c r="E335" s="1" t="s">
        <v>12</v>
      </c>
      <c r="F335" s="3">
        <v>48</v>
      </c>
      <c r="G335" s="3">
        <f t="shared" si="5"/>
        <v>32</v>
      </c>
      <c r="H335" s="9">
        <v>0.9123</v>
      </c>
    </row>
    <row r="336" spans="3:8" ht="15" hidden="1" thickBot="1" x14ac:dyDescent="0.35">
      <c r="C336" s="8">
        <v>334</v>
      </c>
      <c r="D336" s="2">
        <v>41973</v>
      </c>
      <c r="E336" s="1" t="s">
        <v>13</v>
      </c>
      <c r="F336" s="3">
        <v>48</v>
      </c>
      <c r="G336" s="3">
        <f t="shared" si="5"/>
        <v>31</v>
      </c>
      <c r="H336" s="9">
        <v>0.91510000000000002</v>
      </c>
    </row>
    <row r="337" spans="3:8" ht="15" thickBot="1" x14ac:dyDescent="0.35">
      <c r="C337" s="8">
        <v>335</v>
      </c>
      <c r="D337" s="2">
        <v>41974</v>
      </c>
      <c r="E337" s="1" t="s">
        <v>14</v>
      </c>
      <c r="F337" s="3">
        <v>49</v>
      </c>
      <c r="G337" s="3">
        <f t="shared" si="5"/>
        <v>30</v>
      </c>
      <c r="H337" s="9">
        <v>0.91779999999999995</v>
      </c>
    </row>
    <row r="338" spans="3:8" ht="15" thickBot="1" x14ac:dyDescent="0.35">
      <c r="C338" s="8">
        <v>336</v>
      </c>
      <c r="D338" s="2">
        <v>41975</v>
      </c>
      <c r="E338" s="1" t="s">
        <v>15</v>
      </c>
      <c r="F338" s="3">
        <v>49</v>
      </c>
      <c r="G338" s="3">
        <f t="shared" si="5"/>
        <v>29</v>
      </c>
      <c r="H338" s="9">
        <v>0.92049999999999998</v>
      </c>
    </row>
    <row r="339" spans="3:8" ht="15" thickBot="1" x14ac:dyDescent="0.35">
      <c r="C339" s="8">
        <v>337</v>
      </c>
      <c r="D339" s="2">
        <v>41976</v>
      </c>
      <c r="E339" s="1" t="s">
        <v>9</v>
      </c>
      <c r="F339" s="3">
        <v>49</v>
      </c>
      <c r="G339" s="3">
        <f t="shared" si="5"/>
        <v>28</v>
      </c>
      <c r="H339" s="9">
        <v>0.92330000000000001</v>
      </c>
    </row>
    <row r="340" spans="3:8" ht="15" thickBot="1" x14ac:dyDescent="0.35">
      <c r="C340" s="8">
        <v>338</v>
      </c>
      <c r="D340" s="2">
        <v>41977</v>
      </c>
      <c r="E340" s="1" t="s">
        <v>10</v>
      </c>
      <c r="F340" s="3">
        <v>49</v>
      </c>
      <c r="G340" s="3">
        <f t="shared" si="5"/>
        <v>27</v>
      </c>
      <c r="H340" s="9">
        <v>0.92600000000000005</v>
      </c>
    </row>
    <row r="341" spans="3:8" ht="15" thickBot="1" x14ac:dyDescent="0.35">
      <c r="C341" s="8">
        <v>339</v>
      </c>
      <c r="D341" s="2">
        <v>41978</v>
      </c>
      <c r="E341" s="1" t="s">
        <v>11</v>
      </c>
      <c r="F341" s="3">
        <v>49</v>
      </c>
      <c r="G341" s="3">
        <f t="shared" si="5"/>
        <v>26</v>
      </c>
      <c r="H341" s="9">
        <v>0.92879999999999996</v>
      </c>
    </row>
    <row r="342" spans="3:8" ht="15" thickBot="1" x14ac:dyDescent="0.35">
      <c r="C342" s="8">
        <v>340</v>
      </c>
      <c r="D342" s="2">
        <v>41979</v>
      </c>
      <c r="E342" s="1" t="s">
        <v>12</v>
      </c>
      <c r="F342" s="3">
        <v>49</v>
      </c>
      <c r="G342" s="3">
        <f t="shared" si="5"/>
        <v>25</v>
      </c>
      <c r="H342" s="9">
        <v>0.93149999999999999</v>
      </c>
    </row>
    <row r="343" spans="3:8" ht="15" hidden="1" thickBot="1" x14ac:dyDescent="0.35">
      <c r="C343" s="8">
        <v>341</v>
      </c>
      <c r="D343" s="2">
        <v>41980</v>
      </c>
      <c r="E343" s="1" t="s">
        <v>13</v>
      </c>
      <c r="F343" s="3">
        <v>49</v>
      </c>
      <c r="G343" s="3">
        <f t="shared" si="5"/>
        <v>24</v>
      </c>
      <c r="H343" s="9">
        <v>0.93420000000000003</v>
      </c>
    </row>
    <row r="344" spans="3:8" ht="15" thickBot="1" x14ac:dyDescent="0.35">
      <c r="C344" s="8">
        <v>342</v>
      </c>
      <c r="D344" s="2">
        <v>41981</v>
      </c>
      <c r="E344" s="1" t="s">
        <v>14</v>
      </c>
      <c r="F344" s="3">
        <v>50</v>
      </c>
      <c r="G344" s="3">
        <f t="shared" si="5"/>
        <v>23</v>
      </c>
      <c r="H344" s="9">
        <v>0.93700000000000006</v>
      </c>
    </row>
    <row r="345" spans="3:8" ht="15" thickBot="1" x14ac:dyDescent="0.35">
      <c r="C345" s="8">
        <v>343</v>
      </c>
      <c r="D345" s="2">
        <v>41982</v>
      </c>
      <c r="E345" s="1" t="s">
        <v>15</v>
      </c>
      <c r="F345" s="3">
        <v>50</v>
      </c>
      <c r="G345" s="3">
        <f t="shared" si="5"/>
        <v>22</v>
      </c>
      <c r="H345" s="9">
        <v>0.93969999999999998</v>
      </c>
    </row>
    <row r="346" spans="3:8" ht="15" thickBot="1" x14ac:dyDescent="0.35">
      <c r="C346" s="8">
        <v>344</v>
      </c>
      <c r="D346" s="2">
        <v>41983</v>
      </c>
      <c r="E346" s="1" t="s">
        <v>9</v>
      </c>
      <c r="F346" s="3">
        <v>50</v>
      </c>
      <c r="G346" s="3">
        <f t="shared" si="5"/>
        <v>21</v>
      </c>
      <c r="H346" s="9">
        <v>0.9425</v>
      </c>
    </row>
    <row r="347" spans="3:8" ht="15" thickBot="1" x14ac:dyDescent="0.35">
      <c r="C347" s="8">
        <v>345</v>
      </c>
      <c r="D347" s="2">
        <v>41984</v>
      </c>
      <c r="E347" s="1" t="s">
        <v>10</v>
      </c>
      <c r="F347" s="3">
        <v>50</v>
      </c>
      <c r="G347" s="3">
        <f t="shared" si="5"/>
        <v>20</v>
      </c>
      <c r="H347" s="9">
        <v>0.94520000000000004</v>
      </c>
    </row>
    <row r="348" spans="3:8" ht="15" thickBot="1" x14ac:dyDescent="0.35">
      <c r="C348" s="8">
        <v>346</v>
      </c>
      <c r="D348" s="2">
        <v>41985</v>
      </c>
      <c r="E348" s="1" t="s">
        <v>11</v>
      </c>
      <c r="F348" s="3">
        <v>50</v>
      </c>
      <c r="G348" s="3">
        <f t="shared" si="5"/>
        <v>19</v>
      </c>
      <c r="H348" s="9">
        <v>0.94789999999999996</v>
      </c>
    </row>
    <row r="349" spans="3:8" ht="15" thickBot="1" x14ac:dyDescent="0.35">
      <c r="C349" s="8">
        <v>347</v>
      </c>
      <c r="D349" s="2">
        <v>41986</v>
      </c>
      <c r="E349" s="1" t="s">
        <v>12</v>
      </c>
      <c r="F349" s="3">
        <v>50</v>
      </c>
      <c r="G349" s="3">
        <f t="shared" si="5"/>
        <v>18</v>
      </c>
      <c r="H349" s="9">
        <v>0.95069999999999999</v>
      </c>
    </row>
    <row r="350" spans="3:8" ht="15" hidden="1" thickBot="1" x14ac:dyDescent="0.35">
      <c r="C350" s="8">
        <v>348</v>
      </c>
      <c r="D350" s="2">
        <v>41987</v>
      </c>
      <c r="E350" s="1" t="s">
        <v>13</v>
      </c>
      <c r="F350" s="3">
        <v>50</v>
      </c>
      <c r="G350" s="3">
        <f t="shared" si="5"/>
        <v>17</v>
      </c>
      <c r="H350" s="9">
        <v>0.95340000000000003</v>
      </c>
    </row>
    <row r="351" spans="3:8" ht="15" thickBot="1" x14ac:dyDescent="0.35">
      <c r="C351" s="8">
        <v>349</v>
      </c>
      <c r="D351" s="2">
        <v>41988</v>
      </c>
      <c r="E351" s="1" t="s">
        <v>14</v>
      </c>
      <c r="F351" s="3">
        <v>51</v>
      </c>
      <c r="G351" s="3">
        <f t="shared" si="5"/>
        <v>16</v>
      </c>
      <c r="H351" s="9">
        <v>0.95620000000000005</v>
      </c>
    </row>
    <row r="352" spans="3:8" ht="15" thickBot="1" x14ac:dyDescent="0.35">
      <c r="C352" s="8">
        <v>350</v>
      </c>
      <c r="D352" s="2">
        <v>41989</v>
      </c>
      <c r="E352" s="1" t="s">
        <v>15</v>
      </c>
      <c r="F352" s="3">
        <v>51</v>
      </c>
      <c r="G352" s="3">
        <f t="shared" si="5"/>
        <v>15</v>
      </c>
      <c r="H352" s="9">
        <v>0.95889999999999997</v>
      </c>
    </row>
    <row r="353" spans="3:8" ht="15" thickBot="1" x14ac:dyDescent="0.35">
      <c r="C353" s="8">
        <v>351</v>
      </c>
      <c r="D353" s="2">
        <v>41990</v>
      </c>
      <c r="E353" s="1" t="s">
        <v>9</v>
      </c>
      <c r="F353" s="3">
        <v>51</v>
      </c>
      <c r="G353" s="3">
        <f t="shared" si="5"/>
        <v>14</v>
      </c>
      <c r="H353" s="9">
        <v>0.96160000000000001</v>
      </c>
    </row>
    <row r="354" spans="3:8" ht="15" thickBot="1" x14ac:dyDescent="0.35">
      <c r="C354" s="8">
        <v>352</v>
      </c>
      <c r="D354" s="2">
        <v>41991</v>
      </c>
      <c r="E354" s="1" t="s">
        <v>10</v>
      </c>
      <c r="F354" s="3">
        <v>51</v>
      </c>
      <c r="G354" s="3">
        <f t="shared" si="5"/>
        <v>13</v>
      </c>
      <c r="H354" s="9">
        <v>0.96440000000000003</v>
      </c>
    </row>
    <row r="355" spans="3:8" ht="15" thickBot="1" x14ac:dyDescent="0.35">
      <c r="C355" s="8">
        <v>353</v>
      </c>
      <c r="D355" s="2">
        <v>41992</v>
      </c>
      <c r="E355" s="1" t="s">
        <v>11</v>
      </c>
      <c r="F355" s="3">
        <v>51</v>
      </c>
      <c r="G355" s="3">
        <f t="shared" si="5"/>
        <v>12</v>
      </c>
      <c r="H355" s="9">
        <v>0.96709999999999996</v>
      </c>
    </row>
    <row r="356" spans="3:8" ht="15" thickBot="1" x14ac:dyDescent="0.35">
      <c r="C356" s="8">
        <v>354</v>
      </c>
      <c r="D356" s="2">
        <v>41993</v>
      </c>
      <c r="E356" s="1" t="s">
        <v>12</v>
      </c>
      <c r="F356" s="3">
        <v>51</v>
      </c>
      <c r="G356" s="3">
        <f t="shared" si="5"/>
        <v>11</v>
      </c>
      <c r="H356" s="9">
        <v>0.96989999999999998</v>
      </c>
    </row>
    <row r="357" spans="3:8" ht="15" hidden="1" thickBot="1" x14ac:dyDescent="0.35">
      <c r="C357" s="8">
        <v>355</v>
      </c>
      <c r="D357" s="2">
        <v>41994</v>
      </c>
      <c r="E357" s="1" t="s">
        <v>13</v>
      </c>
      <c r="F357" s="3">
        <v>51</v>
      </c>
      <c r="G357" s="3">
        <f t="shared" si="5"/>
        <v>10</v>
      </c>
      <c r="H357" s="9">
        <v>0.97260000000000002</v>
      </c>
    </row>
    <row r="358" spans="3:8" ht="15" thickBot="1" x14ac:dyDescent="0.35">
      <c r="C358" s="8">
        <v>356</v>
      </c>
      <c r="D358" s="2">
        <v>41995</v>
      </c>
      <c r="E358" s="1" t="s">
        <v>14</v>
      </c>
      <c r="F358" s="3">
        <v>52</v>
      </c>
      <c r="G358" s="3">
        <f t="shared" si="5"/>
        <v>9</v>
      </c>
      <c r="H358" s="9">
        <v>0.97529999999999994</v>
      </c>
    </row>
    <row r="359" spans="3:8" ht="15" thickBot="1" x14ac:dyDescent="0.35">
      <c r="C359" s="8">
        <v>357</v>
      </c>
      <c r="D359" s="2">
        <v>41996</v>
      </c>
      <c r="E359" s="1" t="s">
        <v>15</v>
      </c>
      <c r="F359" s="3">
        <v>52</v>
      </c>
      <c r="G359" s="3">
        <f t="shared" si="5"/>
        <v>8</v>
      </c>
      <c r="H359" s="9">
        <v>0.97809999999999997</v>
      </c>
    </row>
    <row r="360" spans="3:8" ht="15" thickBot="1" x14ac:dyDescent="0.35">
      <c r="C360" s="8">
        <v>358</v>
      </c>
      <c r="D360" s="2">
        <v>41997</v>
      </c>
      <c r="E360" s="1" t="s">
        <v>9</v>
      </c>
      <c r="F360" s="3">
        <v>52</v>
      </c>
      <c r="G360" s="3">
        <f t="shared" si="5"/>
        <v>7</v>
      </c>
      <c r="H360" s="9">
        <v>0.98080000000000001</v>
      </c>
    </row>
    <row r="361" spans="3:8" ht="15" thickBot="1" x14ac:dyDescent="0.35">
      <c r="C361" s="8">
        <v>359</v>
      </c>
      <c r="D361" s="2">
        <v>41998</v>
      </c>
      <c r="E361" s="1" t="s">
        <v>10</v>
      </c>
      <c r="F361" s="3">
        <v>52</v>
      </c>
      <c r="G361" s="3">
        <f t="shared" si="5"/>
        <v>6</v>
      </c>
      <c r="H361" s="9">
        <v>0.98360000000000003</v>
      </c>
    </row>
    <row r="362" spans="3:8" ht="15" thickBot="1" x14ac:dyDescent="0.35">
      <c r="C362" s="8">
        <v>360</v>
      </c>
      <c r="D362" s="2">
        <v>41999</v>
      </c>
      <c r="E362" s="1" t="s">
        <v>11</v>
      </c>
      <c r="F362" s="3">
        <v>52</v>
      </c>
      <c r="G362" s="3">
        <f t="shared" si="5"/>
        <v>5</v>
      </c>
      <c r="H362" s="9">
        <v>0.98629999999999995</v>
      </c>
    </row>
    <row r="363" spans="3:8" ht="15" thickBot="1" x14ac:dyDescent="0.35">
      <c r="C363" s="8">
        <v>361</v>
      </c>
      <c r="D363" s="2">
        <v>42000</v>
      </c>
      <c r="E363" s="1" t="s">
        <v>12</v>
      </c>
      <c r="F363" s="3">
        <v>52</v>
      </c>
      <c r="G363" s="3">
        <f t="shared" si="5"/>
        <v>4</v>
      </c>
      <c r="H363" s="9">
        <v>0.98899999999999999</v>
      </c>
    </row>
    <row r="364" spans="3:8" ht="15" hidden="1" thickBot="1" x14ac:dyDescent="0.35">
      <c r="C364" s="8">
        <v>362</v>
      </c>
      <c r="D364" s="2">
        <v>42001</v>
      </c>
      <c r="E364" s="1" t="s">
        <v>13</v>
      </c>
      <c r="F364" s="3">
        <v>52</v>
      </c>
      <c r="G364" s="3">
        <f t="shared" si="5"/>
        <v>3</v>
      </c>
      <c r="H364" s="9">
        <v>0.99180000000000001</v>
      </c>
    </row>
    <row r="365" spans="3:8" ht="15" thickBot="1" x14ac:dyDescent="0.35">
      <c r="C365" s="8">
        <v>363</v>
      </c>
      <c r="D365" s="2">
        <v>42002</v>
      </c>
      <c r="E365" s="1" t="s">
        <v>14</v>
      </c>
      <c r="F365" s="3">
        <v>1</v>
      </c>
      <c r="G365" s="3">
        <f t="shared" si="5"/>
        <v>2</v>
      </c>
      <c r="H365" s="9">
        <v>0.99450000000000005</v>
      </c>
    </row>
    <row r="366" spans="3:8" ht="15" thickBot="1" x14ac:dyDescent="0.35">
      <c r="C366" s="8">
        <v>364</v>
      </c>
      <c r="D366" s="2">
        <v>42003</v>
      </c>
      <c r="E366" s="1" t="s">
        <v>15</v>
      </c>
      <c r="F366" s="3">
        <v>1</v>
      </c>
      <c r="G366" s="3">
        <f t="shared" si="5"/>
        <v>1</v>
      </c>
      <c r="H366" s="9">
        <v>0.99729999999999996</v>
      </c>
    </row>
    <row r="367" spans="3:8" ht="15" thickBot="1" x14ac:dyDescent="0.35">
      <c r="C367" s="10">
        <v>365</v>
      </c>
      <c r="D367" s="11">
        <v>42004</v>
      </c>
      <c r="E367" s="12" t="s">
        <v>9</v>
      </c>
      <c r="F367" s="12">
        <v>1</v>
      </c>
      <c r="G367" s="3">
        <f t="shared" si="5"/>
        <v>0</v>
      </c>
      <c r="H367" s="13">
        <v>1</v>
      </c>
    </row>
  </sheetData>
  <autoFilter ref="C2:H367">
    <filterColumn colId="2">
      <filters>
        <filter val="jueves"/>
        <filter val="lunes"/>
        <filter val="martes"/>
        <filter val="miércoles"/>
        <filter val="sábado"/>
        <filter val="viernes"/>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Indicadores CT</vt:lpstr>
      <vt:lpstr>Descripción de la columna</vt:lpstr>
      <vt:lpstr>Días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2017-09-17T18:44:51Z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